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C2D1" lockStructure="1"/>
  <bookViews>
    <workbookView xWindow="1920" yWindow="1836" windowWidth="13200" windowHeight="6228" tabRatio="749" firstSheet="8" activeTab="9"/>
  </bookViews>
  <sheets>
    <sheet name="masked_enroll" sheetId="5" state="hidden" r:id="rId1"/>
    <sheet name="masked_gender" sheetId="6" state="hidden" r:id="rId2"/>
    <sheet name="masked_grade" sheetId="7" state="hidden" r:id="rId3"/>
    <sheet name="masked_race" sheetId="8" state="hidden" r:id="rId4"/>
    <sheet name="enrolled_all" sheetId="10" state="hidden" r:id="rId5"/>
    <sheet name="gender_all" sheetId="11" state="hidden" r:id="rId6"/>
    <sheet name="grade_all" sheetId="13" state="hidden" r:id="rId7"/>
    <sheet name="race_all" sheetId="12" state="hidden" r:id="rId8"/>
    <sheet name="Cleveland Report" sheetId="15" r:id="rId9"/>
    <sheet name="Enrolled School Reports" sheetId="14" r:id="rId10"/>
    <sheet name="org" sheetId="16" state="hidden" r:id="rId11"/>
  </sheets>
  <definedNames>
    <definedName name="_xlnm.Print_Area" localSheetId="8">'Cleveland Report'!$A$1:$J$47</definedName>
    <definedName name="_xlnm.Print_Area" localSheetId="9">'Enrolled School Reports'!$A$1:$J$49</definedName>
  </definedNames>
  <calcPr calcId="145621"/>
</workbook>
</file>

<file path=xl/calcChain.xml><?xml version="1.0" encoding="utf-8"?>
<calcChain xmlns="http://schemas.openxmlformats.org/spreadsheetml/2006/main">
  <c r="D9" i="14" l="1"/>
  <c r="H24" i="14" s="1"/>
  <c r="H42" i="14" l="1"/>
  <c r="D41" i="14"/>
  <c r="H39" i="14"/>
  <c r="H38" i="14"/>
  <c r="D37" i="14"/>
  <c r="F31" i="14"/>
  <c r="H30" i="14"/>
  <c r="D25" i="14"/>
  <c r="F23" i="14"/>
  <c r="H21" i="14"/>
  <c r="F19" i="14"/>
  <c r="H40" i="14"/>
  <c r="F37" i="14"/>
  <c r="D31" i="14"/>
  <c r="F24" i="14"/>
  <c r="D21" i="14"/>
  <c r="F42" i="14"/>
  <c r="D40" i="14"/>
  <c r="H37" i="14"/>
  <c r="D36" i="14"/>
  <c r="D24" i="14"/>
  <c r="D22" i="14"/>
  <c r="D42" i="14"/>
  <c r="F40" i="14"/>
  <c r="F39" i="14"/>
  <c r="D38" i="14"/>
  <c r="F36" i="14"/>
  <c r="H31" i="14"/>
  <c r="D30" i="14"/>
  <c r="D23" i="14"/>
  <c r="F21" i="14"/>
  <c r="D20" i="14"/>
  <c r="H41" i="14"/>
  <c r="D39" i="14"/>
  <c r="H36" i="14"/>
  <c r="F25" i="14"/>
  <c r="F22" i="14"/>
  <c r="D19" i="14"/>
  <c r="F41" i="14"/>
  <c r="F38" i="14"/>
  <c r="F30" i="14"/>
  <c r="H25" i="14"/>
  <c r="F20" i="14"/>
  <c r="I42" i="14"/>
  <c r="G42" i="14"/>
  <c r="I41" i="14"/>
  <c r="G41" i="14"/>
  <c r="I40" i="14"/>
  <c r="G40" i="14"/>
  <c r="I39" i="14"/>
  <c r="G39" i="14"/>
  <c r="I38" i="14"/>
  <c r="G38" i="14"/>
  <c r="E38" i="14"/>
  <c r="I37" i="14"/>
  <c r="G37" i="14"/>
  <c r="I36" i="14"/>
  <c r="G36" i="14"/>
  <c r="I31" i="14"/>
  <c r="G31" i="14"/>
  <c r="E31" i="14"/>
  <c r="I25" i="14"/>
  <c r="G25" i="14"/>
  <c r="E25" i="14"/>
  <c r="I24" i="14"/>
  <c r="G24" i="14"/>
  <c r="E24" i="14"/>
  <c r="G23" i="14"/>
  <c r="E23" i="14"/>
  <c r="G22" i="14"/>
  <c r="E22" i="14"/>
  <c r="E42" i="14" l="1"/>
  <c r="E41" i="14"/>
  <c r="E40" i="14"/>
  <c r="E39" i="14"/>
  <c r="I30" i="14" l="1"/>
  <c r="G30" i="14"/>
  <c r="I21" i="14"/>
  <c r="G21" i="14"/>
  <c r="G20" i="14"/>
  <c r="G19" i="14"/>
  <c r="E19" i="14"/>
  <c r="E37" i="14"/>
  <c r="E36" i="14"/>
  <c r="E30" i="14"/>
  <c r="E21" i="14"/>
  <c r="E20" i="14"/>
  <c r="H12" i="14" l="1"/>
  <c r="H13" i="14"/>
  <c r="H14" i="14"/>
</calcChain>
</file>

<file path=xl/sharedStrings.xml><?xml version="1.0" encoding="utf-8"?>
<sst xmlns="http://schemas.openxmlformats.org/spreadsheetml/2006/main" count="1967" uniqueCount="478">
  <si>
    <t>DIST_OF_RES_IRN</t>
  </si>
  <si>
    <t>one_yr</t>
  </si>
  <si>
    <t>two_yr</t>
  </si>
  <si>
    <t>three_yr</t>
  </si>
  <si>
    <t>gender</t>
  </si>
  <si>
    <t>read</t>
  </si>
  <si>
    <t>math</t>
  </si>
  <si>
    <t>science</t>
  </si>
  <si>
    <t>Female</t>
  </si>
  <si>
    <t>Male</t>
  </si>
  <si>
    <t>grade</t>
  </si>
  <si>
    <t>OGT</t>
  </si>
  <si>
    <t>race</t>
  </si>
  <si>
    <t>Asian/Pacific Isl.</t>
  </si>
  <si>
    <t>Black</t>
  </si>
  <si>
    <t>Hispanic</t>
  </si>
  <si>
    <t>Multi</t>
  </si>
  <si>
    <t>Other</t>
  </si>
  <si>
    <t>White</t>
  </si>
  <si>
    <t>Native Am</t>
  </si>
  <si>
    <t>Enrolled1</t>
  </si>
  <si>
    <t>Enrolled2</t>
  </si>
  <si>
    <t>Enrolled3</t>
  </si>
  <si>
    <t>ORG_NM</t>
  </si>
  <si>
    <t>read_result</t>
  </si>
  <si>
    <t>math_result</t>
  </si>
  <si>
    <t>sci_result</t>
  </si>
  <si>
    <t>NC</t>
  </si>
  <si>
    <t>Ohio Department of Education</t>
  </si>
  <si>
    <t>January 2013</t>
  </si>
  <si>
    <t>Student Enrollment in EdChoice</t>
  </si>
  <si>
    <t>Students participating for one year:</t>
  </si>
  <si>
    <t>Students participating for more than three years:</t>
  </si>
  <si>
    <t>Percent of Students Proficient by Tested Grade</t>
  </si>
  <si>
    <t>Tested Grade</t>
  </si>
  <si>
    <t>Percent Proficient or Above in Reading</t>
  </si>
  <si>
    <t>Percent Proficient or Above in Math</t>
  </si>
  <si>
    <t>Percent Proficient or Above in Science</t>
  </si>
  <si>
    <t>Science test not given</t>
  </si>
  <si>
    <t>Percent of Students Proficient by Student Gender</t>
  </si>
  <si>
    <t>Gender</t>
  </si>
  <si>
    <t>Percent of Students Proficient by Student Ethnicity</t>
  </si>
  <si>
    <t>Ethnicity</t>
  </si>
  <si>
    <t>Asian/Pacific Island.</t>
  </si>
  <si>
    <t>Multi-racial</t>
  </si>
  <si>
    <t>Native American</t>
  </si>
  <si>
    <t>Notes</t>
  </si>
  <si>
    <t>IRN</t>
  </si>
  <si>
    <t>Dist_Cnty</t>
  </si>
  <si>
    <t xml:space="preserve">District Name: </t>
  </si>
  <si>
    <t xml:space="preserve">IRN: </t>
  </si>
  <si>
    <t>Students participating between one and three years:</t>
  </si>
  <si>
    <t>(1) All 2012 report card affiliated data is preliminary pending the Auditor of State's investigation.</t>
  </si>
  <si>
    <t>(3) Categories with fewer than 10 test takers are reported with 'NC'</t>
  </si>
  <si>
    <t>(4) This data represents unverified assessment data from Spring 2012</t>
  </si>
  <si>
    <t>(5) OGT Stands for Ohio Graduation Test.  This assessment is given starting in the 10th grade.</t>
  </si>
  <si>
    <t>(2) This data may be amended from time to time as students are manually matched to their test and added to the report.</t>
  </si>
  <si>
    <t>White-Non Hispanic</t>
  </si>
  <si>
    <t>State Summary Provided by the Cleveland Scholarship Program</t>
  </si>
  <si>
    <t>Student Enrollment in Cleveland Scholarship and Proficiency on Ohio Achievement and Graduation Tests for Spring 2012 by Student's Resident District</t>
  </si>
  <si>
    <t>Student Enrollment in Cleveland Scholarship and Proficiency on Ohio Achievement and Graduation Tests for Spring 2012 by Student's Enrolled School</t>
  </si>
  <si>
    <t>000176</t>
  </si>
  <si>
    <t>Al Ihsan Islamic School (Cuyahoga)</t>
  </si>
  <si>
    <t>000476</t>
  </si>
  <si>
    <t>Saint Martin de Porres High School (Cuyahoga)</t>
  </si>
  <si>
    <t>052662</t>
  </si>
  <si>
    <t>Benedictine (Cuyahoga)</t>
  </si>
  <si>
    <t>053629</t>
  </si>
  <si>
    <t>St Ignatius (Cuyahoga)</t>
  </si>
  <si>
    <t>053660</t>
  </si>
  <si>
    <t>Villa Angela-St Joseph (Cuyahoga)</t>
  </si>
  <si>
    <t>053702</t>
  </si>
  <si>
    <t>St Joseph Academy (Cuyahoga)</t>
  </si>
  <si>
    <t>053983</t>
  </si>
  <si>
    <t>Cleveland Central Catholic (Cuyahoga)</t>
  </si>
  <si>
    <t>055749</t>
  </si>
  <si>
    <t>Holy Name (Cuyahoga)</t>
  </si>
  <si>
    <t>055814</t>
  </si>
  <si>
    <t>Our Lady Of Angels (Cuyahoga)</t>
  </si>
  <si>
    <t>055822</t>
  </si>
  <si>
    <t>Mary Queen of Peace School (Cuyahoga)</t>
  </si>
  <si>
    <t>055855</t>
  </si>
  <si>
    <t>Our Lady Of Mt Carmel West (Cuyahoga)</t>
  </si>
  <si>
    <t>055913</t>
  </si>
  <si>
    <t>St Adalbert (Cuyahoga)</t>
  </si>
  <si>
    <t>055947</t>
  </si>
  <si>
    <t>St Agatha-St Aloysius (Cuyahoga)</t>
  </si>
  <si>
    <t>056010</t>
  </si>
  <si>
    <t>St Francis (Cuyahoga)</t>
  </si>
  <si>
    <t>056036</t>
  </si>
  <si>
    <t>Archbishop Lyke-St Henry Campus (Cuyahoga)</t>
  </si>
  <si>
    <t>056051</t>
  </si>
  <si>
    <t>056069</t>
  </si>
  <si>
    <t>St Jerome (Cuyahoga)</t>
  </si>
  <si>
    <t>056127</t>
  </si>
  <si>
    <t>St Leo The Great (Cuyahoga)</t>
  </si>
  <si>
    <t>056143</t>
  </si>
  <si>
    <t>St Mark (Cuyahoga)</t>
  </si>
  <si>
    <t>056192</t>
  </si>
  <si>
    <t>West Park Catholic Academy (Cuyahoga)</t>
  </si>
  <si>
    <t>056242</t>
  </si>
  <si>
    <t>St Rocco (Cuyahoga)</t>
  </si>
  <si>
    <t>056267</t>
  </si>
  <si>
    <t>St Stanislaus (Cuyahoga)</t>
  </si>
  <si>
    <t>056275</t>
  </si>
  <si>
    <t>Metro Catholic Parish (Cuyahoga)</t>
  </si>
  <si>
    <t>056283</t>
  </si>
  <si>
    <t>St Thomas Aquinas (Cuyahoga)</t>
  </si>
  <si>
    <t>056309</t>
  </si>
  <si>
    <t>St Vincent De Paul (Cuyahoga)</t>
  </si>
  <si>
    <t>056358</t>
  </si>
  <si>
    <t>St Mary Byzantine (Cuyahoga)</t>
  </si>
  <si>
    <t>060343</t>
  </si>
  <si>
    <t>Luther Memorial (Cuyahoga)</t>
  </si>
  <si>
    <t>060384</t>
  </si>
  <si>
    <t>St John Lutheran (Cuyahoga)</t>
  </si>
  <si>
    <t>062562</t>
  </si>
  <si>
    <t>Urban Community (Cuyahoga)</t>
  </si>
  <si>
    <t>068189</t>
  </si>
  <si>
    <t>Ramah Junior Academy (Cuyahoga)</t>
  </si>
  <si>
    <t>087809</t>
  </si>
  <si>
    <t>West Park Lutheran (Cuyahoga)</t>
  </si>
  <si>
    <t>097683</t>
  </si>
  <si>
    <t>Birchwood (Cuyahoga)</t>
  </si>
  <si>
    <t>123364</t>
  </si>
  <si>
    <t>Villa Montessori Center (Cuyahoga)</t>
  </si>
  <si>
    <t>126607</t>
  </si>
  <si>
    <t>Archbishop Lyke-St Timothy Cam (Cuyahoga)</t>
  </si>
  <si>
    <t>134478</t>
  </si>
  <si>
    <t>Montessori School at Holy Rosary (Cuyahoga)</t>
  </si>
  <si>
    <t>Al Ihsan Islamic School</t>
  </si>
  <si>
    <t>Saint Martin de Porres High School</t>
  </si>
  <si>
    <t>Benedictine</t>
  </si>
  <si>
    <t>St Ignatius</t>
  </si>
  <si>
    <t>Villa Angela-St Joseph</t>
  </si>
  <si>
    <t>St Joseph Academy</t>
  </si>
  <si>
    <t>Cleveland Central Catholic</t>
  </si>
  <si>
    <t>Holy Name</t>
  </si>
  <si>
    <t>Our Lady Of Angels</t>
  </si>
  <si>
    <t>Mary Queen of Peace School</t>
  </si>
  <si>
    <t>Our Lady Of Mt Carmel West</t>
  </si>
  <si>
    <t>St Adalbert</t>
  </si>
  <si>
    <t>St Agatha-St Aloysius</t>
  </si>
  <si>
    <t>St Francis</t>
  </si>
  <si>
    <t>Archbishop Lyke-St Henry Campus</t>
  </si>
  <si>
    <t>St Jerome</t>
  </si>
  <si>
    <t>St Leo The Great</t>
  </si>
  <si>
    <t>St Mark</t>
  </si>
  <si>
    <t>West Park Catholic Academy</t>
  </si>
  <si>
    <t>St Rocco</t>
  </si>
  <si>
    <t>St Stanislaus</t>
  </si>
  <si>
    <t>Metro Catholic Parish</t>
  </si>
  <si>
    <t>St Thomas Aquinas</t>
  </si>
  <si>
    <t>St Vincent De Paul</t>
  </si>
  <si>
    <t>St Mary Byzantine</t>
  </si>
  <si>
    <t>Luther Memorial</t>
  </si>
  <si>
    <t>St John Lutheran</t>
  </si>
  <si>
    <t>Urban Community</t>
  </si>
  <si>
    <t>Ramah Junior Academy</t>
  </si>
  <si>
    <t>West Park Lutheran</t>
  </si>
  <si>
    <t>Birchwood</t>
  </si>
  <si>
    <t>Villa Montessori Center</t>
  </si>
  <si>
    <t>Archbishop Lyke-St Timothy Cam</t>
  </si>
  <si>
    <t>Montessori School at Holy Rosary</t>
  </si>
  <si>
    <t>Please Select a School</t>
  </si>
  <si>
    <t xml:space="preserve"> NC</t>
  </si>
  <si>
    <t>93.8</t>
  </si>
  <si>
    <t>59.4</t>
  </si>
  <si>
    <t>53.1</t>
  </si>
  <si>
    <t xml:space="preserve"> 100</t>
  </si>
  <si>
    <t>92.2</t>
  </si>
  <si>
    <t>86.3</t>
  </si>
  <si>
    <t>86.1</t>
  </si>
  <si>
    <t>66.7</t>
  </si>
  <si>
    <t>23.6</t>
  </si>
  <si>
    <t>70.3</t>
  </si>
  <si>
    <t>32.8</t>
  </si>
  <si>
    <t>7.81</t>
  </si>
  <si>
    <t>47.3</t>
  </si>
  <si>
    <t>12.7</t>
  </si>
  <si>
    <t>3.64</t>
  </si>
  <si>
    <t>58.3</t>
  </si>
  <si>
    <t>18.8</t>
  </si>
  <si>
    <t>4.17</t>
  </si>
  <si>
    <t>67.9</t>
  </si>
  <si>
    <t>41.1</t>
  </si>
  <si>
    <t>8.93</t>
  </si>
  <si>
    <t>43.3</t>
  </si>
  <si>
    <t>13.3</t>
  </si>
  <si>
    <t xml:space="preserve">   0</t>
  </si>
  <si>
    <t>61.4</t>
  </si>
  <si>
    <t xml:space="preserve">  25</t>
  </si>
  <si>
    <t>9.09</t>
  </si>
  <si>
    <t>59.6</t>
  </si>
  <si>
    <t>32.7</t>
  </si>
  <si>
    <t>15.4</t>
  </si>
  <si>
    <t>72.6</t>
  </si>
  <si>
    <t>38.7</t>
  </si>
  <si>
    <t>24.2</t>
  </si>
  <si>
    <t>88.6</t>
  </si>
  <si>
    <t>65.7</t>
  </si>
  <si>
    <t xml:space="preserve">  20</t>
  </si>
  <si>
    <t>77.3</t>
  </si>
  <si>
    <t>60.2</t>
  </si>
  <si>
    <t>23.9</t>
  </si>
  <si>
    <t>36.4</t>
  </si>
  <si>
    <t>37.1</t>
  </si>
  <si>
    <t>14.6</t>
  </si>
  <si>
    <t>1.12</t>
  </si>
  <si>
    <t>62.2</t>
  </si>
  <si>
    <t>34.6</t>
  </si>
  <si>
    <t>10.3</t>
  </si>
  <si>
    <t>58.6</t>
  </si>
  <si>
    <t>28.6</t>
  </si>
  <si>
    <t>11.4</t>
  </si>
  <si>
    <t>71.8</t>
  </si>
  <si>
    <t>28.2</t>
  </si>
  <si>
    <t>80.6</t>
  </si>
  <si>
    <t>45.2</t>
  </si>
  <si>
    <t>12.9</t>
  </si>
  <si>
    <t>71.4</t>
  </si>
  <si>
    <t>42.9</t>
  </si>
  <si>
    <t>9.52</t>
  </si>
  <si>
    <t>57.6</t>
  </si>
  <si>
    <t>15.2</t>
  </si>
  <si>
    <t>65.9</t>
  </si>
  <si>
    <t>31.9</t>
  </si>
  <si>
    <t>8.79</t>
  </si>
  <si>
    <t xml:space="preserve">  80</t>
  </si>
  <si>
    <t xml:space="preserve">  30</t>
  </si>
  <si>
    <t xml:space="preserve">  10</t>
  </si>
  <si>
    <t>64.3</t>
  </si>
  <si>
    <t>21.4</t>
  </si>
  <si>
    <t>4.29</t>
  </si>
  <si>
    <t xml:space="preserve">  95</t>
  </si>
  <si>
    <t xml:space="preserve">  60</t>
  </si>
  <si>
    <t xml:space="preserve">  55</t>
  </si>
  <si>
    <t>82.2</t>
  </si>
  <si>
    <t>71.1</t>
  </si>
  <si>
    <t>22.2</t>
  </si>
  <si>
    <t>67.3</t>
  </si>
  <si>
    <t>30.6</t>
  </si>
  <si>
    <t>12.2</t>
  </si>
  <si>
    <t>34.2</t>
  </si>
  <si>
    <t>15.8</t>
  </si>
  <si>
    <t>5.26</t>
  </si>
  <si>
    <t>47.2</t>
  </si>
  <si>
    <t>68.8</t>
  </si>
  <si>
    <t xml:space="preserve">  50</t>
  </si>
  <si>
    <t>16.7</t>
  </si>
  <si>
    <t>45.6</t>
  </si>
  <si>
    <t>24.1</t>
  </si>
  <si>
    <t>10.1</t>
  </si>
  <si>
    <t>55.6</t>
  </si>
  <si>
    <t>24.4</t>
  </si>
  <si>
    <t>4.44</t>
  </si>
  <si>
    <t>63.2</t>
  </si>
  <si>
    <t>35.1</t>
  </si>
  <si>
    <t>89.7</t>
  </si>
  <si>
    <t>92.3</t>
  </si>
  <si>
    <t>68.6</t>
  </si>
  <si>
    <t>54.3</t>
  </si>
  <si>
    <t>18.6</t>
  </si>
  <si>
    <t>62.5</t>
  </si>
  <si>
    <t xml:space="preserve">  35</t>
  </si>
  <si>
    <t xml:space="preserve">  15</t>
  </si>
  <si>
    <t xml:space="preserve">  40</t>
  </si>
  <si>
    <t>1.25</t>
  </si>
  <si>
    <t>48.1</t>
  </si>
  <si>
    <t>33.8</t>
  </si>
  <si>
    <t>11.9</t>
  </si>
  <si>
    <t>61.7</t>
  </si>
  <si>
    <t>71.7</t>
  </si>
  <si>
    <t xml:space="preserve">  34</t>
  </si>
  <si>
    <t>9.43</t>
  </si>
  <si>
    <t>76.9</t>
  </si>
  <si>
    <t xml:space="preserve">  59</t>
  </si>
  <si>
    <t>79.2</t>
  </si>
  <si>
    <t>12.5</t>
  </si>
  <si>
    <t>48.4</t>
  </si>
  <si>
    <t>19.4</t>
  </si>
  <si>
    <t>6.45</t>
  </si>
  <si>
    <t>55.7</t>
  </si>
  <si>
    <t>39.3</t>
  </si>
  <si>
    <t>6.56</t>
  </si>
  <si>
    <t>54.9</t>
  </si>
  <si>
    <t>15.7</t>
  </si>
  <si>
    <t>11.8</t>
  </si>
  <si>
    <t>03</t>
  </si>
  <si>
    <t>81.3</t>
  </si>
  <si>
    <t xml:space="preserve">  75</t>
  </si>
  <si>
    <t>40.9</t>
  </si>
  <si>
    <t>27.3</t>
  </si>
  <si>
    <t>41.2</t>
  </si>
  <si>
    <t>23.5</t>
  </si>
  <si>
    <t>18.2</t>
  </si>
  <si>
    <t>31.8</t>
  </si>
  <si>
    <t>20.5</t>
  </si>
  <si>
    <t>54.5</t>
  </si>
  <si>
    <t>30.3</t>
  </si>
  <si>
    <t>91.7</t>
  </si>
  <si>
    <t>37.5</t>
  </si>
  <si>
    <t>45.8</t>
  </si>
  <si>
    <t>38.5</t>
  </si>
  <si>
    <t>61.9</t>
  </si>
  <si>
    <t>85.7</t>
  </si>
  <si>
    <t>63.6</t>
  </si>
  <si>
    <t xml:space="preserve">  70</t>
  </si>
  <si>
    <t>04</t>
  </si>
  <si>
    <t>78.9</t>
  </si>
  <si>
    <t>10.5</t>
  </si>
  <si>
    <t>53.3</t>
  </si>
  <si>
    <t>23.1</t>
  </si>
  <si>
    <t>7.69</t>
  </si>
  <si>
    <t>7.14</t>
  </si>
  <si>
    <t>81.8</t>
  </si>
  <si>
    <t>60.9</t>
  </si>
  <si>
    <t>30.4</t>
  </si>
  <si>
    <t>33.3</t>
  </si>
  <si>
    <t>67.4</t>
  </si>
  <si>
    <t>32.6</t>
  </si>
  <si>
    <t>52.6</t>
  </si>
  <si>
    <t>42.1</t>
  </si>
  <si>
    <t>30.8</t>
  </si>
  <si>
    <t>05</t>
  </si>
  <si>
    <t xml:space="preserve">  45</t>
  </si>
  <si>
    <t>29.4</t>
  </si>
  <si>
    <t>6.67</t>
  </si>
  <si>
    <t>26.7</t>
  </si>
  <si>
    <t>11.5</t>
  </si>
  <si>
    <t>39.1</t>
  </si>
  <si>
    <t xml:space="preserve">  13</t>
  </si>
  <si>
    <t>17.4</t>
  </si>
  <si>
    <t>58.8</t>
  </si>
  <si>
    <t>30.2</t>
  </si>
  <si>
    <t>16.3</t>
  </si>
  <si>
    <t>43.8</t>
  </si>
  <si>
    <t>6.25</t>
  </si>
  <si>
    <t>31.3</t>
  </si>
  <si>
    <t>26.9</t>
  </si>
  <si>
    <t>8.33</t>
  </si>
  <si>
    <t>06</t>
  </si>
  <si>
    <t>73.7</t>
  </si>
  <si>
    <t>72.7</t>
  </si>
  <si>
    <t>22.7</t>
  </si>
  <si>
    <t>41.7</t>
  </si>
  <si>
    <t>35.7</t>
  </si>
  <si>
    <t>82.1</t>
  </si>
  <si>
    <t>78.6</t>
  </si>
  <si>
    <t>36.8</t>
  </si>
  <si>
    <t>18.4</t>
  </si>
  <si>
    <t>74.6</t>
  </si>
  <si>
    <t>39.7</t>
  </si>
  <si>
    <t>57.7</t>
  </si>
  <si>
    <t>78.3</t>
  </si>
  <si>
    <t>34.8</t>
  </si>
  <si>
    <t>74.3</t>
  </si>
  <si>
    <t>07</t>
  </si>
  <si>
    <t>91.3</t>
  </si>
  <si>
    <t>90.5</t>
  </si>
  <si>
    <t>65.4</t>
  </si>
  <si>
    <t>60.5</t>
  </si>
  <si>
    <t>21.1</t>
  </si>
  <si>
    <t>77.8</t>
  </si>
  <si>
    <t>92.9</t>
  </si>
  <si>
    <t>68.2</t>
  </si>
  <si>
    <t>61.5</t>
  </si>
  <si>
    <t>16.1</t>
  </si>
  <si>
    <t>56.3</t>
  </si>
  <si>
    <t>93.3</t>
  </si>
  <si>
    <t>72.4</t>
  </si>
  <si>
    <t>37.9</t>
  </si>
  <si>
    <t>65.2</t>
  </si>
  <si>
    <t>08</t>
  </si>
  <si>
    <t>95.2</t>
  </si>
  <si>
    <t xml:space="preserve">  81</t>
  </si>
  <si>
    <t>86.7</t>
  </si>
  <si>
    <t>46.7</t>
  </si>
  <si>
    <t>70.6</t>
  </si>
  <si>
    <t>35.3</t>
  </si>
  <si>
    <t>5.88</t>
  </si>
  <si>
    <t>53.6</t>
  </si>
  <si>
    <t>46.4</t>
  </si>
  <si>
    <t>82.4</t>
  </si>
  <si>
    <t>47.1</t>
  </si>
  <si>
    <t>84.8</t>
  </si>
  <si>
    <t>60.6</t>
  </si>
  <si>
    <t>88.4</t>
  </si>
  <si>
    <t>74.4</t>
  </si>
  <si>
    <t>83.3</t>
  </si>
  <si>
    <t>51.9</t>
  </si>
  <si>
    <t>29.6</t>
  </si>
  <si>
    <t xml:space="preserve"> 3.7</t>
  </si>
  <si>
    <t>56.7</t>
  </si>
  <si>
    <t>47.8</t>
  </si>
  <si>
    <t>41.8</t>
  </si>
  <si>
    <t>84.2</t>
  </si>
  <si>
    <t>31.6</t>
  </si>
  <si>
    <t>45.5</t>
  </si>
  <si>
    <t>46.2</t>
  </si>
  <si>
    <t>57.1</t>
  </si>
  <si>
    <t xml:space="preserve">  19</t>
  </si>
  <si>
    <t>74.1</t>
  </si>
  <si>
    <t>7.41</t>
  </si>
  <si>
    <t>95.7</t>
  </si>
  <si>
    <t xml:space="preserve">  66</t>
  </si>
  <si>
    <t>94.7</t>
  </si>
  <si>
    <t>57.9</t>
  </si>
  <si>
    <t>26.3</t>
  </si>
  <si>
    <t>94.9</t>
  </si>
  <si>
    <t>56.4</t>
  </si>
  <si>
    <t>69.2</t>
  </si>
  <si>
    <t>14.3</t>
  </si>
  <si>
    <t xml:space="preserve"> 4.4</t>
  </si>
  <si>
    <t>54.2</t>
  </si>
  <si>
    <t>22.9</t>
  </si>
  <si>
    <t>2.41</t>
  </si>
  <si>
    <t>69.5</t>
  </si>
  <si>
    <t>46.3</t>
  </si>
  <si>
    <t>13.7</t>
  </si>
  <si>
    <t>34.3</t>
  </si>
  <si>
    <t>13.2</t>
  </si>
  <si>
    <t>5.66</t>
  </si>
  <si>
    <t>28.7</t>
  </si>
  <si>
    <t>8.05</t>
  </si>
  <si>
    <t>72.2</t>
  </si>
  <si>
    <t>44.4</t>
  </si>
  <si>
    <t>11.1</t>
  </si>
  <si>
    <t>35.8</t>
  </si>
  <si>
    <t>13.4</t>
  </si>
  <si>
    <t>1.49</t>
  </si>
  <si>
    <t>51.1</t>
  </si>
  <si>
    <t>15.6</t>
  </si>
  <si>
    <t>5.56</t>
  </si>
  <si>
    <t>58.5</t>
  </si>
  <si>
    <t>30.1</t>
  </si>
  <si>
    <t>4.55</t>
  </si>
  <si>
    <t>50.9</t>
  </si>
  <si>
    <t>16.4</t>
  </si>
  <si>
    <t>1.82</t>
  </si>
  <si>
    <t>52.8</t>
  </si>
  <si>
    <t>2.78</t>
  </si>
  <si>
    <t>61.2</t>
  </si>
  <si>
    <t>18.1</t>
  </si>
  <si>
    <t>7.76</t>
  </si>
  <si>
    <t>53.8</t>
  </si>
  <si>
    <t>53.7</t>
  </si>
  <si>
    <t>10.2</t>
  </si>
  <si>
    <t>3.33</t>
  </si>
  <si>
    <t>54.8</t>
  </si>
  <si>
    <t>25.8</t>
  </si>
  <si>
    <t>9.68</t>
  </si>
  <si>
    <t>52.5</t>
  </si>
  <si>
    <t>90.9</t>
  </si>
  <si>
    <t>73.3</t>
  </si>
  <si>
    <t>93.1</t>
  </si>
  <si>
    <t>89.6</t>
  </si>
  <si>
    <t xml:space="preserve">  74</t>
  </si>
  <si>
    <t xml:space="preserve">  26</t>
  </si>
  <si>
    <t>68.9</t>
  </si>
  <si>
    <t>41.9</t>
  </si>
  <si>
    <t>21.6</t>
  </si>
  <si>
    <t xml:space="preserve">  94</t>
  </si>
  <si>
    <t>79.1</t>
  </si>
  <si>
    <t>25.4</t>
  </si>
  <si>
    <t>76.4</t>
  </si>
  <si>
    <t>61.8</t>
  </si>
  <si>
    <t>60.7</t>
  </si>
  <si>
    <t>56.9</t>
  </si>
  <si>
    <t>53.4</t>
  </si>
  <si>
    <t>15.5</t>
  </si>
  <si>
    <t>48.7</t>
  </si>
  <si>
    <t>12.8</t>
  </si>
  <si>
    <t>78.4</t>
  </si>
  <si>
    <t>59.5</t>
  </si>
  <si>
    <t>18.9</t>
  </si>
  <si>
    <t>(6) Student enrollment participation includes all students in program</t>
  </si>
  <si>
    <t>St Ignatius High School (Cuyahoga)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</si>
</sst>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u/>
      <sz val="8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rgb="FF000000"/>
      <name val="Calibri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9"/>
      </patternFill>
    </fill>
    <fill>
      <patternFill patternType="solid">
        <fgColor theme="6" tint="0.39997558519241921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rgb="FF000000"/>
      </left>
      <right style="medium">
        <color rgb="FF000000"/>
      </right>
      <top/>
      <bottom style="thick">
        <color rgb="FF000000"/>
      </bottom>
      <diagonal/>
    </border>
    <border>
      <left/>
      <right style="medium">
        <color rgb="FF000000"/>
      </right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ck">
        <color rgb="FF000000"/>
      </right>
      <top style="thick">
        <color rgb="FF000000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4" fillId="0" borderId="0"/>
  </cellStyleXfs>
  <cellXfs count="96">
    <xf numFmtId="0" fontId="0" fillId="0" borderId="0" xfId="0"/>
    <xf numFmtId="0" fontId="0" fillId="0" borderId="10" xfId="0" applyBorder="1" applyAlignment="1">
      <alignment vertical="top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6" fillId="0" borderId="13" xfId="0" applyFont="1" applyBorder="1" applyAlignment="1">
      <alignment horizontal="center" vertical="top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0" xfId="0" applyAlignment="1">
      <alignment wrapText="1"/>
    </xf>
    <xf numFmtId="0" fontId="0" fillId="0" borderId="0" xfId="0" quotePrefix="1"/>
    <xf numFmtId="0" fontId="20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16" fontId="21" fillId="0" borderId="0" xfId="0" quotePrefix="1" applyNumberFormat="1" applyFont="1" applyAlignment="1"/>
    <xf numFmtId="0" fontId="21" fillId="0" borderId="0" xfId="0" applyFont="1" applyAlignment="1"/>
    <xf numFmtId="0" fontId="19" fillId="0" borderId="0" xfId="0" applyFont="1"/>
    <xf numFmtId="0" fontId="22" fillId="0" borderId="0" xfId="0" applyFont="1"/>
    <xf numFmtId="0" fontId="23" fillId="0" borderId="0" xfId="0" applyFont="1"/>
    <xf numFmtId="0" fontId="24" fillId="33" borderId="0" xfId="0" applyFont="1" applyFill="1"/>
    <xf numFmtId="0" fontId="16" fillId="0" borderId="0" xfId="0" applyFont="1" applyAlignment="1"/>
    <xf numFmtId="0" fontId="25" fillId="0" borderId="23" xfId="0" applyFont="1" applyBorder="1" applyAlignment="1">
      <alignment horizontal="right" vertical="center" wrapText="1"/>
    </xf>
    <xf numFmtId="0" fontId="25" fillId="0" borderId="24" xfId="0" applyFont="1" applyBorder="1" applyAlignment="1">
      <alignment horizontal="right" vertical="center" wrapText="1"/>
    </xf>
    <xf numFmtId="0" fontId="25" fillId="0" borderId="25" xfId="0" applyFont="1" applyBorder="1" applyAlignment="1">
      <alignment horizontal="right" vertical="center" wrapText="1"/>
    </xf>
    <xf numFmtId="0" fontId="0" fillId="0" borderId="0" xfId="0" applyFont="1"/>
    <xf numFmtId="0" fontId="0" fillId="0" borderId="19" xfId="0" applyFont="1" applyBorder="1"/>
    <xf numFmtId="0" fontId="16" fillId="0" borderId="0" xfId="0" applyFont="1" applyFill="1" applyAlignment="1"/>
    <xf numFmtId="0" fontId="0" fillId="0" borderId="0" xfId="0" applyFill="1" applyBorder="1" applyAlignment="1">
      <alignment vertical="top" wrapText="1"/>
    </xf>
    <xf numFmtId="0" fontId="24" fillId="0" borderId="0" xfId="42" applyFont="1"/>
    <xf numFmtId="0" fontId="0" fillId="0" borderId="10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1" xfId="0" applyFont="1" applyBorder="1" applyAlignment="1">
      <alignment horizontal="center" vertical="top" wrapText="1"/>
    </xf>
    <xf numFmtId="0" fontId="16" fillId="0" borderId="26" xfId="0" applyFont="1" applyBorder="1" applyAlignment="1">
      <alignment horizontal="center"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0" fillId="0" borderId="30" xfId="0" applyFont="1" applyBorder="1" applyAlignment="1">
      <alignment horizontal="center" vertical="top" wrapText="1"/>
    </xf>
    <xf numFmtId="0" fontId="0" fillId="0" borderId="31" xfId="0" applyFont="1" applyBorder="1" applyAlignment="1">
      <alignment horizontal="center" vertical="top" wrapText="1"/>
    </xf>
    <xf numFmtId="0" fontId="0" fillId="0" borderId="32" xfId="0" applyFont="1" applyBorder="1" applyAlignment="1">
      <alignment horizontal="center" vertical="top" wrapText="1"/>
    </xf>
    <xf numFmtId="0" fontId="0" fillId="0" borderId="33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37" xfId="0" quotePrefix="1" applyNumberFormat="1" applyBorder="1"/>
    <xf numFmtId="0" fontId="0" fillId="0" borderId="38" xfId="0" quotePrefix="1" applyNumberFormat="1" applyBorder="1"/>
    <xf numFmtId="0" fontId="0" fillId="0" borderId="39" xfId="0" quotePrefix="1" applyNumberFormat="1" applyBorder="1"/>
    <xf numFmtId="0" fontId="0" fillId="0" borderId="40" xfId="0" quotePrefix="1" applyNumberFormat="1" applyBorder="1"/>
    <xf numFmtId="0" fontId="0" fillId="0" borderId="0" xfId="0" quotePrefix="1" applyNumberFormat="1" applyBorder="1"/>
    <xf numFmtId="0" fontId="0" fillId="0" borderId="41" xfId="0" quotePrefix="1" applyNumberFormat="1" applyBorder="1"/>
    <xf numFmtId="0" fontId="0" fillId="0" borderId="42" xfId="0" quotePrefix="1" applyNumberFormat="1" applyBorder="1"/>
    <xf numFmtId="0" fontId="0" fillId="0" borderId="43" xfId="0" quotePrefix="1" applyNumberFormat="1" applyBorder="1"/>
    <xf numFmtId="0" fontId="0" fillId="0" borderId="25" xfId="0" quotePrefix="1" applyNumberFormat="1" applyBorder="1"/>
    <xf numFmtId="0" fontId="20" fillId="0" borderId="0" xfId="0" applyFont="1" applyAlignment="1" applyProtection="1">
      <protection hidden="1"/>
    </xf>
    <xf numFmtId="0" fontId="20" fillId="0" borderId="0" xfId="0" applyFont="1" applyAlignment="1" applyProtection="1">
      <alignment horizontal="center" wrapText="1"/>
      <protection hidden="1"/>
    </xf>
    <xf numFmtId="0" fontId="0" fillId="0" borderId="0" xfId="0" applyProtection="1">
      <protection hidden="1"/>
    </xf>
    <xf numFmtId="0" fontId="0" fillId="0" borderId="0" xfId="0" quotePrefix="1" applyFont="1" applyProtection="1">
      <protection hidden="1"/>
    </xf>
    <xf numFmtId="0" fontId="0" fillId="0" borderId="19" xfId="0" applyFont="1" applyBorder="1" applyAlignment="1" applyProtection="1">
      <alignment horizontal="right"/>
      <protection hidden="1"/>
    </xf>
    <xf numFmtId="0" fontId="0" fillId="0" borderId="0" xfId="0" applyFont="1" applyProtection="1">
      <protection hidden="1"/>
    </xf>
    <xf numFmtId="0" fontId="0" fillId="0" borderId="19" xfId="0" applyFont="1" applyBorder="1" applyAlignment="1">
      <alignment horizontal="left"/>
    </xf>
    <xf numFmtId="0" fontId="0" fillId="34" borderId="19" xfId="0" applyFont="1" applyFill="1" applyBorder="1" applyAlignment="1">
      <alignment horizontal="center"/>
    </xf>
    <xf numFmtId="0" fontId="0" fillId="34" borderId="19" xfId="0" applyFont="1" applyFill="1" applyBorder="1" applyAlignment="1">
      <alignment horizontal="center" wrapText="1"/>
    </xf>
    <xf numFmtId="164" fontId="0" fillId="0" borderId="20" xfId="0" applyNumberFormat="1" applyFont="1" applyBorder="1" applyAlignment="1">
      <alignment horizontal="center"/>
    </xf>
    <xf numFmtId="164" fontId="0" fillId="0" borderId="21" xfId="0" applyNumberFormat="1" applyFont="1" applyBorder="1" applyAlignment="1">
      <alignment horizontal="center"/>
    </xf>
    <xf numFmtId="0" fontId="0" fillId="0" borderId="19" xfId="0" quotePrefix="1" applyFont="1" applyBorder="1" applyAlignment="1">
      <alignment horizontal="right"/>
    </xf>
    <xf numFmtId="0" fontId="0" fillId="0" borderId="19" xfId="0" applyFont="1" applyBorder="1" applyAlignment="1">
      <alignment horizontal="right"/>
    </xf>
    <xf numFmtId="164" fontId="18" fillId="0" borderId="20" xfId="0" applyNumberFormat="1" applyFont="1" applyBorder="1" applyAlignment="1">
      <alignment horizontal="center"/>
    </xf>
    <xf numFmtId="164" fontId="18" fillId="0" borderId="21" xfId="0" applyNumberFormat="1" applyFont="1" applyBorder="1" applyAlignment="1">
      <alignment horizontal="center"/>
    </xf>
    <xf numFmtId="0" fontId="20" fillId="0" borderId="0" xfId="0" applyFont="1" applyAlignment="1">
      <alignment horizontal="center" wrapText="1"/>
    </xf>
    <xf numFmtId="16" fontId="21" fillId="0" borderId="0" xfId="0" quotePrefix="1" applyNumberFormat="1" applyFont="1" applyAlignment="1">
      <alignment horizontal="center"/>
    </xf>
    <xf numFmtId="0" fontId="21" fillId="0" borderId="0" xfId="0" applyFont="1" applyAlignment="1">
      <alignment horizontal="center"/>
    </xf>
    <xf numFmtId="0" fontId="0" fillId="34" borderId="19" xfId="0" applyFont="1" applyFill="1" applyBorder="1" applyAlignment="1" applyProtection="1">
      <alignment horizontal="center"/>
      <protection hidden="1"/>
    </xf>
    <xf numFmtId="0" fontId="0" fillId="0" borderId="19" xfId="0" applyFont="1" applyBorder="1" applyAlignment="1" applyProtection="1">
      <alignment horizontal="left"/>
      <protection hidden="1"/>
    </xf>
    <xf numFmtId="0" fontId="20" fillId="0" borderId="0" xfId="0" applyFont="1" applyAlignment="1">
      <alignment horizontal="center" vertical="top" wrapText="1"/>
    </xf>
    <xf numFmtId="0" fontId="16" fillId="34" borderId="0" xfId="0" applyFont="1" applyFill="1" applyAlignment="1" applyProtection="1">
      <alignment horizontal="left"/>
      <protection locked="0"/>
    </xf>
    <xf numFmtId="0" fontId="0" fillId="34" borderId="19" xfId="0" applyFont="1" applyFill="1" applyBorder="1" applyAlignment="1" applyProtection="1">
      <alignment horizontal="center" wrapText="1"/>
      <protection hidden="1"/>
    </xf>
    <xf numFmtId="0" fontId="0" fillId="0" borderId="19" xfId="0" quotePrefix="1" applyFont="1" applyBorder="1" applyAlignment="1" applyProtection="1">
      <alignment horizontal="right"/>
      <protection hidden="1"/>
    </xf>
    <xf numFmtId="164" fontId="0" fillId="0" borderId="20" xfId="0" applyNumberFormat="1" applyFont="1" applyBorder="1" applyAlignment="1" applyProtection="1">
      <alignment horizontal="center"/>
      <protection hidden="1"/>
    </xf>
    <xf numFmtId="164" fontId="0" fillId="0" borderId="21" xfId="0" applyNumberFormat="1" applyFont="1" applyBorder="1" applyAlignment="1" applyProtection="1">
      <alignment horizontal="center"/>
      <protection hidden="1"/>
    </xf>
    <xf numFmtId="0" fontId="18" fillId="0" borderId="20" xfId="0" applyFont="1" applyBorder="1" applyAlignment="1" applyProtection="1">
      <alignment horizontal="center"/>
      <protection hidden="1"/>
    </xf>
    <xf numFmtId="0" fontId="18" fillId="0" borderId="21" xfId="0" applyFont="1" applyBorder="1" applyAlignment="1" applyProtection="1">
      <alignment horizontal="center"/>
      <protection hidden="1"/>
    </xf>
    <xf numFmtId="0" fontId="0" fillId="0" borderId="19" xfId="0" applyFont="1" applyBorder="1" applyAlignment="1" applyProtection="1">
      <alignment horizontal="right"/>
      <protection hidden="1"/>
    </xf>
    <xf numFmtId="0" fontId="0" fillId="0" borderId="22" xfId="0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 applyProtection="1">
      <alignment horizontal="right"/>
      <protection hidden="1"/>
    </xf>
    <xf numFmtId="0" fontId="16" fillId="34" borderId="0" xfId="0" applyFont="1" applyFill="1" applyAlignment="1" applyProtection="1">
      <alignment horizontal="left"/>
      <protection hidden="1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24</xdr:row>
      <xdr:rowOff>21723</xdr:rowOff>
    </xdr:from>
    <xdr:ext cx="6721327" cy="937629"/>
    <xdr:sp macro="" textlink="">
      <xdr:nvSpPr>
        <xdr:cNvPr id="2" name="Rectangle 1"/>
        <xdr:cNvSpPr/>
      </xdr:nvSpPr>
      <xdr:spPr>
        <a:xfrm rot="2544686">
          <a:off x="0" y="4412748"/>
          <a:ext cx="6721327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5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chemeClr val="accent1">
                  <a:tint val="3000"/>
                  <a:alpha val="25000"/>
                </a:scheme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Preliminary 2012 Data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27</xdr:row>
      <xdr:rowOff>48684</xdr:rowOff>
    </xdr:from>
    <xdr:ext cx="6721327" cy="937629"/>
    <xdr:sp macro="" textlink="">
      <xdr:nvSpPr>
        <xdr:cNvPr id="2" name="Rectangle 1"/>
        <xdr:cNvSpPr/>
      </xdr:nvSpPr>
      <xdr:spPr>
        <a:xfrm rot="2544686">
          <a:off x="0" y="4779434"/>
          <a:ext cx="6721327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5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chemeClr val="accent1">
                  <a:tint val="3000"/>
                  <a:alpha val="25000"/>
                </a:scheme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Preliminary 2012 Data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workbookViewId="0">
      <selection activeCell="E40" sqref="E40"/>
    </sheetView>
  </sheetViews>
  <sheetFormatPr defaultColWidth="42.33203125" defaultRowHeight="14.4" x14ac:dyDescent="0.3"/>
  <cols>
    <col min="1" max="1" width="16.6640625" bestFit="1" customWidth="1"/>
    <col min="2" max="4" width="9.44140625" bestFit="1" customWidth="1"/>
    <col min="5" max="5" width="38.6640625" bestFit="1" customWidth="1"/>
  </cols>
  <sheetData>
    <row r="1" spans="1:6" ht="15" thickTop="1" x14ac:dyDescent="0.3">
      <c r="A1" s="2" t="s">
        <v>0</v>
      </c>
      <c r="B1" s="3" t="s">
        <v>20</v>
      </c>
      <c r="C1" s="3" t="s">
        <v>21</v>
      </c>
      <c r="D1" s="3" t="s">
        <v>22</v>
      </c>
      <c r="E1" s="4" t="s">
        <v>23</v>
      </c>
    </row>
    <row r="2" spans="1:6" x14ac:dyDescent="0.3">
      <c r="A2" s="39" t="s">
        <v>61</v>
      </c>
      <c r="B2" s="35">
        <v>17</v>
      </c>
      <c r="C2" s="35">
        <v>11</v>
      </c>
      <c r="D2" s="35">
        <v>29</v>
      </c>
      <c r="E2" s="40" t="s">
        <v>130</v>
      </c>
    </row>
    <row r="3" spans="1:6" x14ac:dyDescent="0.3">
      <c r="A3" s="39" t="s">
        <v>63</v>
      </c>
      <c r="B3" s="35" t="s">
        <v>27</v>
      </c>
      <c r="C3" s="35" t="s">
        <v>27</v>
      </c>
      <c r="D3" s="35">
        <v>167</v>
      </c>
      <c r="E3" s="40" t="s">
        <v>131</v>
      </c>
    </row>
    <row r="4" spans="1:6" x14ac:dyDescent="0.3">
      <c r="A4" s="39" t="s">
        <v>65</v>
      </c>
      <c r="B4" s="35" t="s">
        <v>27</v>
      </c>
      <c r="C4" s="35" t="s">
        <v>27</v>
      </c>
      <c r="D4" s="35">
        <v>72</v>
      </c>
      <c r="E4" s="40" t="s">
        <v>132</v>
      </c>
    </row>
    <row r="5" spans="1:6" x14ac:dyDescent="0.3">
      <c r="A5" s="39" t="s">
        <v>67</v>
      </c>
      <c r="B5" s="35" t="s">
        <v>27</v>
      </c>
      <c r="C5" s="35" t="s">
        <v>27</v>
      </c>
      <c r="D5" s="35">
        <v>138</v>
      </c>
      <c r="E5" s="40" t="s">
        <v>133</v>
      </c>
    </row>
    <row r="6" spans="1:6" x14ac:dyDescent="0.3">
      <c r="A6" s="39" t="s">
        <v>69</v>
      </c>
      <c r="B6" s="35" t="s">
        <v>27</v>
      </c>
      <c r="C6" s="35" t="s">
        <v>27</v>
      </c>
      <c r="D6" s="35">
        <v>103</v>
      </c>
      <c r="E6" s="40" t="s">
        <v>134</v>
      </c>
      <c r="F6" s="25"/>
    </row>
    <row r="7" spans="1:6" x14ac:dyDescent="0.3">
      <c r="A7" s="39" t="s">
        <v>71</v>
      </c>
      <c r="B7" s="35" t="s">
        <v>27</v>
      </c>
      <c r="C7" s="35" t="s">
        <v>27</v>
      </c>
      <c r="D7" s="35">
        <v>211</v>
      </c>
      <c r="E7" s="40" t="s">
        <v>135</v>
      </c>
    </row>
    <row r="8" spans="1:6" x14ac:dyDescent="0.3">
      <c r="A8" s="39" t="s">
        <v>73</v>
      </c>
      <c r="B8" s="35" t="s">
        <v>27</v>
      </c>
      <c r="C8" s="35" t="s">
        <v>27</v>
      </c>
      <c r="D8" s="35">
        <v>355</v>
      </c>
      <c r="E8" s="40" t="s">
        <v>136</v>
      </c>
    </row>
    <row r="9" spans="1:6" x14ac:dyDescent="0.3">
      <c r="A9" s="39" t="s">
        <v>75</v>
      </c>
      <c r="B9" s="35">
        <v>31</v>
      </c>
      <c r="C9" s="35">
        <v>17</v>
      </c>
      <c r="D9" s="35">
        <v>94</v>
      </c>
      <c r="E9" s="40" t="s">
        <v>137</v>
      </c>
    </row>
    <row r="10" spans="1:6" x14ac:dyDescent="0.3">
      <c r="A10" s="39" t="s">
        <v>77</v>
      </c>
      <c r="B10" s="35">
        <v>23</v>
      </c>
      <c r="C10" s="35">
        <v>35</v>
      </c>
      <c r="D10" s="35">
        <v>104</v>
      </c>
      <c r="E10" s="40" t="s">
        <v>138</v>
      </c>
    </row>
    <row r="11" spans="1:6" x14ac:dyDescent="0.3">
      <c r="A11" s="39" t="s">
        <v>79</v>
      </c>
      <c r="B11" s="35">
        <v>38</v>
      </c>
      <c r="C11" s="35">
        <v>29</v>
      </c>
      <c r="D11" s="35">
        <v>117</v>
      </c>
      <c r="E11" s="40" t="s">
        <v>139</v>
      </c>
    </row>
    <row r="12" spans="1:6" x14ac:dyDescent="0.3">
      <c r="A12" s="39" t="s">
        <v>81</v>
      </c>
      <c r="B12" s="35">
        <v>24</v>
      </c>
      <c r="C12" s="35">
        <v>31</v>
      </c>
      <c r="D12" s="35">
        <v>96</v>
      </c>
      <c r="E12" s="40" t="s">
        <v>140</v>
      </c>
    </row>
    <row r="13" spans="1:6" x14ac:dyDescent="0.3">
      <c r="A13" s="39" t="s">
        <v>83</v>
      </c>
      <c r="B13" s="35">
        <v>39</v>
      </c>
      <c r="C13" s="35">
        <v>24</v>
      </c>
      <c r="D13" s="35">
        <v>75</v>
      </c>
      <c r="E13" s="40" t="s">
        <v>141</v>
      </c>
    </row>
    <row r="14" spans="1:6" x14ac:dyDescent="0.3">
      <c r="A14" s="39" t="s">
        <v>85</v>
      </c>
      <c r="B14" s="35">
        <v>28</v>
      </c>
      <c r="C14" s="35">
        <v>18</v>
      </c>
      <c r="D14" s="35">
        <v>69</v>
      </c>
      <c r="E14" s="40" t="s">
        <v>142</v>
      </c>
    </row>
    <row r="15" spans="1:6" x14ac:dyDescent="0.3">
      <c r="A15" s="39" t="s">
        <v>87</v>
      </c>
      <c r="B15" s="35">
        <v>35</v>
      </c>
      <c r="C15" s="35">
        <v>46</v>
      </c>
      <c r="D15" s="35">
        <v>93</v>
      </c>
      <c r="E15" s="40" t="s">
        <v>143</v>
      </c>
    </row>
    <row r="16" spans="1:6" x14ac:dyDescent="0.3">
      <c r="A16" s="39" t="s">
        <v>89</v>
      </c>
      <c r="B16" s="35">
        <v>42</v>
      </c>
      <c r="C16" s="35">
        <v>37</v>
      </c>
      <c r="D16" s="35">
        <v>94</v>
      </c>
      <c r="E16" s="40" t="s">
        <v>144</v>
      </c>
    </row>
    <row r="17" spans="1:5" x14ac:dyDescent="0.3">
      <c r="A17" s="39" t="s">
        <v>91</v>
      </c>
      <c r="B17" s="35">
        <v>74</v>
      </c>
      <c r="C17" s="35">
        <v>65</v>
      </c>
      <c r="D17" s="35">
        <v>137</v>
      </c>
      <c r="E17" s="40" t="s">
        <v>133</v>
      </c>
    </row>
    <row r="18" spans="1:5" x14ac:dyDescent="0.3">
      <c r="A18" s="39" t="s">
        <v>92</v>
      </c>
      <c r="B18" s="35">
        <v>30</v>
      </c>
      <c r="C18" s="35">
        <v>13</v>
      </c>
      <c r="D18" s="35">
        <v>80</v>
      </c>
      <c r="E18" s="40" t="s">
        <v>145</v>
      </c>
    </row>
    <row r="19" spans="1:5" x14ac:dyDescent="0.3">
      <c r="A19" s="39" t="s">
        <v>94</v>
      </c>
      <c r="B19" s="35">
        <v>28</v>
      </c>
      <c r="C19" s="35">
        <v>14</v>
      </c>
      <c r="D19" s="35">
        <v>125</v>
      </c>
      <c r="E19" s="40" t="s">
        <v>146</v>
      </c>
    </row>
    <row r="20" spans="1:5" x14ac:dyDescent="0.3">
      <c r="A20" s="39" t="s">
        <v>96</v>
      </c>
      <c r="B20" s="35" t="s">
        <v>27</v>
      </c>
      <c r="C20" s="35">
        <v>20</v>
      </c>
      <c r="D20" s="35">
        <v>72</v>
      </c>
      <c r="E20" s="40" t="s">
        <v>147</v>
      </c>
    </row>
    <row r="21" spans="1:5" x14ac:dyDescent="0.3">
      <c r="A21" s="39" t="s">
        <v>98</v>
      </c>
      <c r="B21" s="35">
        <v>26</v>
      </c>
      <c r="C21" s="35">
        <v>16</v>
      </c>
      <c r="D21" s="35">
        <v>165</v>
      </c>
      <c r="E21" s="40" t="s">
        <v>148</v>
      </c>
    </row>
    <row r="22" spans="1:5" x14ac:dyDescent="0.3">
      <c r="A22" s="39" t="s">
        <v>100</v>
      </c>
      <c r="B22" s="35">
        <v>37</v>
      </c>
      <c r="C22" s="35">
        <v>35</v>
      </c>
      <c r="D22" s="35">
        <v>64</v>
      </c>
      <c r="E22" s="40" t="s">
        <v>149</v>
      </c>
    </row>
    <row r="23" spans="1:5" x14ac:dyDescent="0.3">
      <c r="A23" s="39" t="s">
        <v>102</v>
      </c>
      <c r="B23" s="35">
        <v>59</v>
      </c>
      <c r="C23" s="35">
        <v>42</v>
      </c>
      <c r="D23" s="35">
        <v>141</v>
      </c>
      <c r="E23" s="40" t="s">
        <v>150</v>
      </c>
    </row>
    <row r="24" spans="1:5" x14ac:dyDescent="0.3">
      <c r="A24" s="39" t="s">
        <v>104</v>
      </c>
      <c r="B24" s="35">
        <v>69</v>
      </c>
      <c r="C24" s="35">
        <v>54</v>
      </c>
      <c r="D24" s="35">
        <v>310</v>
      </c>
      <c r="E24" s="40" t="s">
        <v>151</v>
      </c>
    </row>
    <row r="25" spans="1:5" x14ac:dyDescent="0.3">
      <c r="A25" s="39" t="s">
        <v>106</v>
      </c>
      <c r="B25" s="35">
        <v>43</v>
      </c>
      <c r="C25" s="35">
        <v>38</v>
      </c>
      <c r="D25" s="35">
        <v>119</v>
      </c>
      <c r="E25" s="40" t="s">
        <v>152</v>
      </c>
    </row>
    <row r="26" spans="1:5" x14ac:dyDescent="0.3">
      <c r="A26" s="39" t="s">
        <v>108</v>
      </c>
      <c r="B26" s="35">
        <v>28</v>
      </c>
      <c r="C26" s="35">
        <v>27</v>
      </c>
      <c r="D26" s="35">
        <v>86</v>
      </c>
      <c r="E26" s="40" t="s">
        <v>153</v>
      </c>
    </row>
    <row r="27" spans="1:5" x14ac:dyDescent="0.3">
      <c r="A27" s="39" t="s">
        <v>110</v>
      </c>
      <c r="B27" s="35">
        <v>19</v>
      </c>
      <c r="C27" s="35">
        <v>17</v>
      </c>
      <c r="D27" s="35">
        <v>64</v>
      </c>
      <c r="E27" s="40" t="s">
        <v>154</v>
      </c>
    </row>
    <row r="28" spans="1:5" x14ac:dyDescent="0.3">
      <c r="A28" s="39" t="s">
        <v>112</v>
      </c>
      <c r="B28" s="35">
        <v>36</v>
      </c>
      <c r="C28" s="35">
        <v>29</v>
      </c>
      <c r="D28" s="35">
        <v>38</v>
      </c>
      <c r="E28" s="40" t="s">
        <v>155</v>
      </c>
    </row>
    <row r="29" spans="1:5" x14ac:dyDescent="0.3">
      <c r="A29" s="39" t="s">
        <v>114</v>
      </c>
      <c r="B29" s="35">
        <v>18</v>
      </c>
      <c r="C29" s="35">
        <v>23</v>
      </c>
      <c r="D29" s="35">
        <v>49</v>
      </c>
      <c r="E29" s="40" t="s">
        <v>156</v>
      </c>
    </row>
    <row r="30" spans="1:5" x14ac:dyDescent="0.3">
      <c r="A30" s="39" t="s">
        <v>116</v>
      </c>
      <c r="B30" s="35">
        <v>40</v>
      </c>
      <c r="C30" s="35">
        <v>46</v>
      </c>
      <c r="D30" s="35">
        <v>137</v>
      </c>
      <c r="E30" s="40" t="s">
        <v>157</v>
      </c>
    </row>
    <row r="31" spans="1:5" x14ac:dyDescent="0.3">
      <c r="A31" s="39" t="s">
        <v>118</v>
      </c>
      <c r="B31" s="35">
        <v>18</v>
      </c>
      <c r="C31" s="35" t="s">
        <v>27</v>
      </c>
      <c r="D31" s="35">
        <v>28</v>
      </c>
      <c r="E31" s="40" t="s">
        <v>158</v>
      </c>
    </row>
    <row r="32" spans="1:5" x14ac:dyDescent="0.3">
      <c r="A32" s="39" t="s">
        <v>120</v>
      </c>
      <c r="B32" s="35" t="s">
        <v>27</v>
      </c>
      <c r="C32" s="35" t="s">
        <v>27</v>
      </c>
      <c r="D32" s="35">
        <v>20</v>
      </c>
      <c r="E32" s="40" t="s">
        <v>159</v>
      </c>
    </row>
    <row r="33" spans="1:5" x14ac:dyDescent="0.3">
      <c r="A33" s="39" t="s">
        <v>122</v>
      </c>
      <c r="B33" s="35" t="s">
        <v>27</v>
      </c>
      <c r="C33" s="35" t="s">
        <v>27</v>
      </c>
      <c r="D33" s="35" t="s">
        <v>27</v>
      </c>
      <c r="E33" s="40" t="s">
        <v>160</v>
      </c>
    </row>
    <row r="34" spans="1:5" x14ac:dyDescent="0.3">
      <c r="A34" s="39" t="s">
        <v>124</v>
      </c>
      <c r="B34" s="35" t="s">
        <v>27</v>
      </c>
      <c r="C34" s="35" t="s">
        <v>27</v>
      </c>
      <c r="D34" s="35" t="s">
        <v>27</v>
      </c>
      <c r="E34" s="40" t="s">
        <v>161</v>
      </c>
    </row>
    <row r="35" spans="1:5" x14ac:dyDescent="0.3">
      <c r="A35" s="39" t="s">
        <v>126</v>
      </c>
      <c r="B35" s="35" t="s">
        <v>27</v>
      </c>
      <c r="C35" s="35">
        <v>13</v>
      </c>
      <c r="D35" s="35">
        <v>100</v>
      </c>
      <c r="E35" s="40" t="s">
        <v>162</v>
      </c>
    </row>
    <row r="36" spans="1:5" ht="15" thickBot="1" x14ac:dyDescent="0.35">
      <c r="A36" s="36" t="s">
        <v>128</v>
      </c>
      <c r="B36" s="37" t="s">
        <v>27</v>
      </c>
      <c r="C36" s="37" t="s">
        <v>27</v>
      </c>
      <c r="D36" s="37">
        <v>10</v>
      </c>
      <c r="E36" s="38" t="s">
        <v>163</v>
      </c>
    </row>
    <row r="37" spans="1:5" ht="15" thickTop="1" x14ac:dyDescent="0.3"/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50"/>
  <sheetViews>
    <sheetView showGridLines="0" tabSelected="1" zoomScale="90" zoomScaleNormal="90" workbookViewId="0">
      <selection activeCell="C4" sqref="C4"/>
    </sheetView>
  </sheetViews>
  <sheetFormatPr defaultRowHeight="14.4" x14ac:dyDescent="0.3"/>
  <cols>
    <col min="5" max="5" width="11" customWidth="1"/>
    <col min="8" max="8" width="10.33203125" customWidth="1"/>
  </cols>
  <sheetData>
    <row r="1" spans="2:13" ht="18" x14ac:dyDescent="0.35">
      <c r="B1" s="80" t="s">
        <v>58</v>
      </c>
      <c r="C1" s="80"/>
      <c r="D1" s="80"/>
      <c r="E1" s="80"/>
      <c r="F1" s="80"/>
      <c r="G1" s="80"/>
      <c r="H1" s="80"/>
      <c r="I1" s="80"/>
      <c r="J1" s="13"/>
      <c r="K1" s="13"/>
      <c r="L1" s="13"/>
    </row>
    <row r="2" spans="2:13" ht="18" x14ac:dyDescent="0.35">
      <c r="B2" s="80" t="s">
        <v>28</v>
      </c>
      <c r="C2" s="80"/>
      <c r="D2" s="80"/>
      <c r="E2" s="80"/>
      <c r="F2" s="80"/>
      <c r="G2" s="80"/>
      <c r="H2" s="80"/>
      <c r="I2" s="80"/>
      <c r="J2" s="13"/>
      <c r="K2" s="13"/>
      <c r="L2" s="13"/>
    </row>
    <row r="3" spans="2:13" ht="18" x14ac:dyDescent="0.35">
      <c r="B3" s="79" t="s">
        <v>29</v>
      </c>
      <c r="C3" s="79"/>
      <c r="D3" s="79"/>
      <c r="E3" s="79"/>
      <c r="F3" s="79"/>
      <c r="G3" s="79"/>
      <c r="H3" s="79"/>
      <c r="I3" s="79"/>
      <c r="J3" s="12"/>
      <c r="K3" s="12"/>
      <c r="L3" s="12"/>
    </row>
    <row r="4" spans="2:13" ht="9.75" customHeight="1" x14ac:dyDescent="0.3"/>
    <row r="5" spans="2:13" ht="15" customHeight="1" x14ac:dyDescent="0.3">
      <c r="B5" s="83" t="s">
        <v>60</v>
      </c>
      <c r="C5" s="83"/>
      <c r="D5" s="83"/>
      <c r="E5" s="83"/>
      <c r="F5" s="83"/>
      <c r="G5" s="83"/>
      <c r="H5" s="83"/>
      <c r="I5" s="83"/>
      <c r="J5" s="10"/>
      <c r="K5" s="10"/>
      <c r="L5" s="8"/>
    </row>
    <row r="6" spans="2:13" x14ac:dyDescent="0.3">
      <c r="B6" s="83"/>
      <c r="C6" s="83"/>
      <c r="D6" s="83"/>
      <c r="E6" s="83"/>
      <c r="F6" s="83"/>
      <c r="G6" s="83"/>
      <c r="H6" s="83"/>
      <c r="I6" s="83"/>
      <c r="J6" s="10"/>
      <c r="K6" s="10"/>
      <c r="L6" s="8"/>
    </row>
    <row r="7" spans="2:13" ht="9.75" customHeight="1" x14ac:dyDescent="0.3">
      <c r="B7" s="83"/>
      <c r="C7" s="83"/>
      <c r="D7" s="83"/>
      <c r="E7" s="83"/>
      <c r="F7" s="83"/>
      <c r="G7" s="83"/>
      <c r="H7" s="83"/>
      <c r="I7" s="83"/>
      <c r="J7" s="11"/>
      <c r="K7" s="11"/>
      <c r="L7" s="8"/>
    </row>
    <row r="8" spans="2:13" x14ac:dyDescent="0.3">
      <c r="B8" s="93" t="s">
        <v>49</v>
      </c>
      <c r="C8" s="93"/>
      <c r="D8" s="84" t="s">
        <v>164</v>
      </c>
      <c r="E8" s="84"/>
      <c r="F8" s="84"/>
      <c r="G8" s="84"/>
      <c r="H8" s="84"/>
      <c r="I8" s="84"/>
      <c r="J8" s="24"/>
      <c r="K8" s="18"/>
      <c r="L8" s="8"/>
      <c r="M8" s="9"/>
    </row>
    <row r="9" spans="2:13" x14ac:dyDescent="0.3">
      <c r="B9" s="94" t="s">
        <v>50</v>
      </c>
      <c r="C9" s="94"/>
      <c r="D9" s="95" t="str">
        <f>IF(D$8&lt;&gt;"Please Select a School",VLOOKUP(D$8,org!A$2:B$37,2,FALSE),"")</f>
        <v/>
      </c>
      <c r="E9" s="95"/>
      <c r="F9" s="63"/>
      <c r="G9" s="63"/>
      <c r="H9" s="64"/>
      <c r="I9" s="64"/>
      <c r="J9" s="11"/>
      <c r="K9" s="11"/>
      <c r="L9" s="8"/>
    </row>
    <row r="10" spans="2:13" ht="8.25" customHeight="1" x14ac:dyDescent="0.3">
      <c r="B10" s="65"/>
      <c r="C10" s="65"/>
      <c r="D10" s="65"/>
      <c r="E10" s="65"/>
      <c r="F10" s="65"/>
      <c r="G10" s="65"/>
      <c r="H10" s="65"/>
      <c r="I10" s="65"/>
    </row>
    <row r="11" spans="2:13" ht="13.5" customHeight="1" x14ac:dyDescent="0.3">
      <c r="B11" s="81" t="s">
        <v>30</v>
      </c>
      <c r="C11" s="81"/>
      <c r="D11" s="81"/>
      <c r="E11" s="81"/>
      <c r="F11" s="81"/>
      <c r="G11" s="81"/>
      <c r="H11" s="81"/>
      <c r="I11" s="66"/>
    </row>
    <row r="12" spans="2:13" ht="13.5" customHeight="1" x14ac:dyDescent="0.3">
      <c r="B12" s="82" t="s">
        <v>31</v>
      </c>
      <c r="C12" s="82"/>
      <c r="D12" s="82"/>
      <c r="E12" s="82"/>
      <c r="F12" s="82"/>
      <c r="G12" s="82"/>
      <c r="H12" s="67" t="e">
        <f>IF(D$8&lt;&gt;"Please Select a District",VLOOKUP(D$9,masked_enroll!A$2:D$36,2,FALSE),"")</f>
        <v>#N/A</v>
      </c>
      <c r="I12" s="68"/>
    </row>
    <row r="13" spans="2:13" ht="13.5" customHeight="1" x14ac:dyDescent="0.3">
      <c r="B13" s="82" t="s">
        <v>51</v>
      </c>
      <c r="C13" s="82"/>
      <c r="D13" s="82"/>
      <c r="E13" s="82"/>
      <c r="F13" s="82"/>
      <c r="G13" s="82"/>
      <c r="H13" s="67" t="e">
        <f>IF(D$8&lt;&gt;"Please Select a District",VLOOKUP(D$9,masked_enroll!A$2:D$36,3,FALSE),"")</f>
        <v>#N/A</v>
      </c>
      <c r="I13" s="68"/>
    </row>
    <row r="14" spans="2:13" ht="13.5" customHeight="1" x14ac:dyDescent="0.3">
      <c r="B14" s="82" t="s">
        <v>32</v>
      </c>
      <c r="C14" s="82"/>
      <c r="D14" s="82"/>
      <c r="E14" s="82"/>
      <c r="F14" s="82"/>
      <c r="G14" s="82"/>
      <c r="H14" s="67" t="e">
        <f>IF(D$8&lt;&gt;"Please Select a District",VLOOKUP(D$9,masked_enroll!A$2:D$36,4,FALSE),"")</f>
        <v>#N/A</v>
      </c>
      <c r="I14" s="68"/>
    </row>
    <row r="15" spans="2:13" ht="13.5" customHeight="1" x14ac:dyDescent="0.3">
      <c r="B15" s="68"/>
      <c r="C15" s="68"/>
      <c r="D15" s="68"/>
      <c r="E15" s="68"/>
      <c r="F15" s="68"/>
      <c r="G15" s="68"/>
      <c r="H15" s="68"/>
      <c r="I15" s="68"/>
    </row>
    <row r="16" spans="2:13" ht="13.5" customHeight="1" x14ac:dyDescent="0.3">
      <c r="B16" s="81" t="s">
        <v>33</v>
      </c>
      <c r="C16" s="81"/>
      <c r="D16" s="81"/>
      <c r="E16" s="81"/>
      <c r="F16" s="81"/>
      <c r="G16" s="81"/>
      <c r="H16" s="81"/>
      <c r="I16" s="81"/>
    </row>
    <row r="17" spans="2:9" ht="13.5" customHeight="1" x14ac:dyDescent="0.3">
      <c r="B17" s="85" t="s">
        <v>34</v>
      </c>
      <c r="C17" s="85"/>
      <c r="D17" s="85" t="s">
        <v>35</v>
      </c>
      <c r="E17" s="85"/>
      <c r="F17" s="85" t="s">
        <v>36</v>
      </c>
      <c r="G17" s="85"/>
      <c r="H17" s="85" t="s">
        <v>37</v>
      </c>
      <c r="I17" s="85"/>
    </row>
    <row r="18" spans="2:9" ht="13.5" customHeight="1" x14ac:dyDescent="0.3">
      <c r="B18" s="85"/>
      <c r="C18" s="85"/>
      <c r="D18" s="85"/>
      <c r="E18" s="85"/>
      <c r="F18" s="85"/>
      <c r="G18" s="85"/>
      <c r="H18" s="85"/>
      <c r="I18" s="85"/>
    </row>
    <row r="19" spans="2:9" ht="13.5" customHeight="1" x14ac:dyDescent="0.3">
      <c r="B19" s="86">
        <v>3</v>
      </c>
      <c r="C19" s="86"/>
      <c r="D19" s="87" t="str">
        <f>IF(D$8&lt;&gt;"Please Select a District",IF(COUNTIF(masked_grade!$A$2:$E$26,$D$9),VLOOKUP($D$9,masked_grade!$A$2:$E$26,3,0),""),"")</f>
        <v/>
      </c>
      <c r="E19" s="88" t="e">
        <f>IF(#REF!&lt;&gt;"Please Select a District",VLOOKUP(#REF!,masked_enroll!#REF!,4,FALSE),"")</f>
        <v>#REF!</v>
      </c>
      <c r="F19" s="87" t="str">
        <f>IF(D$8&lt;&gt;"Please Select a District",IF(COUNTIF(masked_grade!$A$2:$E$26,$D$9),VLOOKUP($D$9,masked_grade!$A$2:$E$26,4,0),""),"")</f>
        <v/>
      </c>
      <c r="G19" s="88" t="e">
        <f>IF(#REF!&lt;&gt;"Please Select a District",VLOOKUP(#REF!,masked_enroll!#REF!,4,FALSE),"")</f>
        <v>#REF!</v>
      </c>
      <c r="H19" s="89" t="s">
        <v>38</v>
      </c>
      <c r="I19" s="90"/>
    </row>
    <row r="20" spans="2:9" ht="13.5" customHeight="1" x14ac:dyDescent="0.3">
      <c r="B20" s="86">
        <v>4</v>
      </c>
      <c r="C20" s="86"/>
      <c r="D20" s="87" t="str">
        <f>IF(D$8&lt;&gt;"Please Select a District",IF(COUNTIF(masked_grade!$A$27:$E$51,$D$9),VLOOKUP($D$9,masked_grade!$A$27:$E$51,3,0),""),"")</f>
        <v/>
      </c>
      <c r="E20" s="88" t="e">
        <f>IF(#REF!&lt;&gt;"Please Select a District",VLOOKUP(#REF!,masked_enroll!#REF!,4,FALSE),"")</f>
        <v>#REF!</v>
      </c>
      <c r="F20" s="87" t="str">
        <f>IF(D$8&lt;&gt;"Please Select a District",IF(COUNTIF(masked_grade!$A$27:$E$51,$D$9),VLOOKUP($D$9,masked_grade!$A$27:$E$51,4,0),""),"")</f>
        <v/>
      </c>
      <c r="G20" s="88" t="e">
        <f>IF(#REF!&lt;&gt;"Please Select a District",VLOOKUP(#REF!,masked_enroll!#REF!,4,FALSE),"")</f>
        <v>#REF!</v>
      </c>
      <c r="H20" s="89" t="s">
        <v>38</v>
      </c>
      <c r="I20" s="90"/>
    </row>
    <row r="21" spans="2:9" ht="13.5" customHeight="1" x14ac:dyDescent="0.3">
      <c r="B21" s="86">
        <v>5</v>
      </c>
      <c r="C21" s="86"/>
      <c r="D21" s="87" t="str">
        <f>IF(D$8&lt;&gt;"Please Select a District",IF(COUNTIF(masked_grade!$A$52:$E$75,$D$9),VLOOKUP($D$9,masked_grade!$A$52:$E$75,3,0),""),"")</f>
        <v/>
      </c>
      <c r="E21" s="88" t="e">
        <f>IF(#REF!&lt;&gt;"Please Select a District",VLOOKUP(#REF!,masked_enroll!#REF!,4,FALSE),"")</f>
        <v>#REF!</v>
      </c>
      <c r="F21" s="87" t="str">
        <f>IF(D$8&lt;&gt;"Please Select a District",IF(COUNTIF(masked_grade!$A$52:$E$75,$D$9),VLOOKUP($D$9,masked_grade!$A$52:$E$75,4,0),""),"")</f>
        <v/>
      </c>
      <c r="G21" s="88" t="e">
        <f>IF(#REF!&lt;&gt;"Please Select a District",VLOOKUP(#REF!,masked_enroll!#REF!,4,FALSE),"")</f>
        <v>#REF!</v>
      </c>
      <c r="H21" s="87" t="str">
        <f>IF(D$8&lt;&gt;"Please Select a District",IF(COUNTIF(masked_grade!$A$52:$E$75,$D$9),VLOOKUP($D$9,masked_grade!$A$52:$E$75,5,0),""),"")</f>
        <v/>
      </c>
      <c r="I21" s="88" t="e">
        <f>IF(#REF!&lt;&gt;"Please Select a District",VLOOKUP(#REF!,masked_enroll!#REF!,4,FALSE),"")</f>
        <v>#REF!</v>
      </c>
    </row>
    <row r="22" spans="2:9" ht="13.5" customHeight="1" x14ac:dyDescent="0.3">
      <c r="B22" s="86">
        <v>6</v>
      </c>
      <c r="C22" s="86"/>
      <c r="D22" s="87" t="str">
        <f>IF(D$8&lt;&gt;"Please Select a District",IF(COUNTIF(masked_grade!$A$76:$E$100,$D$9),VLOOKUP($D$9,masked_grade!$A$76:$E$100,3,0),""),"")</f>
        <v/>
      </c>
      <c r="E22" s="88" t="e">
        <f>IF(#REF!&lt;&gt;"Please Select a District",VLOOKUP(#REF!,masked_enroll!#REF!,4,FALSE),"")</f>
        <v>#REF!</v>
      </c>
      <c r="F22" s="87" t="str">
        <f>IF(D$8&lt;&gt;"Please Select a District",IF(COUNTIF(masked_grade!$A$76:$E$100,$D$9),VLOOKUP($D$9,masked_grade!$A$76:$E$100,4,0),""),"")</f>
        <v/>
      </c>
      <c r="G22" s="88" t="e">
        <f>IF(#REF!&lt;&gt;"Please Select a District",VLOOKUP(#REF!,masked_enroll!#REF!,4,FALSE),"")</f>
        <v>#REF!</v>
      </c>
      <c r="H22" s="89" t="s">
        <v>38</v>
      </c>
      <c r="I22" s="90"/>
    </row>
    <row r="23" spans="2:9" ht="13.5" customHeight="1" x14ac:dyDescent="0.3">
      <c r="B23" s="86">
        <v>7</v>
      </c>
      <c r="C23" s="86"/>
      <c r="D23" s="87" t="str">
        <f>IF(D$8&lt;&gt;"Please Select a District",IF(COUNTIF(masked_grade!$A$101:$E$125,$D$9),VLOOKUP($D$9,masked_grade!$A$101:$E$125,3,0),""),"")</f>
        <v/>
      </c>
      <c r="E23" s="88" t="e">
        <f>IF(#REF!&lt;&gt;"Please Select a District",VLOOKUP(#REF!,masked_enroll!#REF!,4,FALSE),"")</f>
        <v>#REF!</v>
      </c>
      <c r="F23" s="87" t="str">
        <f>IF(D$8&lt;&gt;"Please Select a District",IF(COUNTIF(masked_grade!$A$101:$E$125,$D$9),VLOOKUP($D$9,masked_grade!$A$101:$E$125,4,0),""),"")</f>
        <v/>
      </c>
      <c r="G23" s="88" t="e">
        <f>IF(#REF!&lt;&gt;"Please Select a District",VLOOKUP(#REF!,masked_enroll!#REF!,4,FALSE),"")</f>
        <v>#REF!</v>
      </c>
      <c r="H23" s="89" t="s">
        <v>38</v>
      </c>
      <c r="I23" s="90"/>
    </row>
    <row r="24" spans="2:9" ht="13.5" customHeight="1" x14ac:dyDescent="0.3">
      <c r="B24" s="86">
        <v>8</v>
      </c>
      <c r="C24" s="86"/>
      <c r="D24" s="87" t="str">
        <f>IF(D$8&lt;&gt;"Please Select a District",IF(COUNTIF(masked_grade!$A$126:$E$148,$D$9),VLOOKUP($D$9,masked_grade!$A$126:$E$148,3,0),""),"")</f>
        <v/>
      </c>
      <c r="E24" s="88" t="e">
        <f>IF(#REF!&lt;&gt;"Please Select a District",VLOOKUP(#REF!,masked_enroll!#REF!,4,FALSE),"")</f>
        <v>#REF!</v>
      </c>
      <c r="F24" s="87" t="str">
        <f>IF(D$8&lt;&gt;"Please Select a District",IF(COUNTIF(masked_grade!$A$126:$E$148,$D$9),VLOOKUP($D$9,masked_grade!$A$126:$E$148,4,0),""),"")</f>
        <v/>
      </c>
      <c r="G24" s="88" t="e">
        <f>IF(#REF!&lt;&gt;"Please Select a District",VLOOKUP(#REF!,masked_enroll!#REF!,4,FALSE),"")</f>
        <v>#REF!</v>
      </c>
      <c r="H24" s="87" t="str">
        <f>IF(D$8&lt;&gt;"Please Select a District",IF(COUNTIF(masked_grade!$A$126:$E$148,$D$9),VLOOKUP($D$9,masked_grade!$A$126:$E$148,5,0),""),"")</f>
        <v/>
      </c>
      <c r="I24" s="88" t="e">
        <f>IF(#REF!&lt;&gt;"Please Select a District",VLOOKUP(#REF!,masked_enroll!#REF!,4,FALSE),"")</f>
        <v>#REF!</v>
      </c>
    </row>
    <row r="25" spans="2:9" ht="13.5" customHeight="1" x14ac:dyDescent="0.3">
      <c r="B25" s="91" t="s">
        <v>11</v>
      </c>
      <c r="C25" s="91"/>
      <c r="D25" s="87" t="str">
        <f>IF(D$8&lt;&gt;"Please Select a District",IF(COUNTIF(masked_grade!$A$149:$E$152,$D$9),VLOOKUP($D$9,masked_grade!$A$149:$E$152,3,0),""),"")</f>
        <v/>
      </c>
      <c r="E25" s="88" t="e">
        <f>IF(#REF!&lt;&gt;"Please Select a District",VLOOKUP(#REF!,masked_enroll!#REF!,4,FALSE),"")</f>
        <v>#REF!</v>
      </c>
      <c r="F25" s="87" t="str">
        <f>IF(D$8&lt;&gt;"Please Select a District",IF(COUNTIF(masked_grade!$A$149:$E$152,$D$9),VLOOKUP($D$9,masked_grade!$A$149:$E$152,4,0),""),"")</f>
        <v/>
      </c>
      <c r="G25" s="88" t="e">
        <f>IF(#REF!&lt;&gt;"Please Select a District",VLOOKUP(#REF!,masked_enroll!#REF!,4,FALSE),"")</f>
        <v>#REF!</v>
      </c>
      <c r="H25" s="87" t="str">
        <f>IF(D$8&lt;&gt;"Please Select a District",IF(COUNTIF(masked_grade!$A$149:$E$152,$D$9),VLOOKUP($D$9,masked_grade!$A$149:$E$152,5,0),""),"")</f>
        <v/>
      </c>
      <c r="I25" s="88" t="e">
        <f>IF(#REF!&lt;&gt;"Please Select a District",VLOOKUP(#REF!,masked_enroll!#REF!,4,FALSE),"")</f>
        <v>#REF!</v>
      </c>
    </row>
    <row r="26" spans="2:9" ht="13.5" customHeight="1" x14ac:dyDescent="0.3">
      <c r="B26" s="68"/>
      <c r="C26" s="68"/>
      <c r="D26" s="68"/>
      <c r="E26" s="68"/>
      <c r="F26" s="68"/>
      <c r="G26" s="68"/>
      <c r="H26" s="68"/>
      <c r="I26" s="68"/>
    </row>
    <row r="27" spans="2:9" ht="13.5" customHeight="1" x14ac:dyDescent="0.3">
      <c r="B27" s="81" t="s">
        <v>39</v>
      </c>
      <c r="C27" s="81"/>
      <c r="D27" s="81"/>
      <c r="E27" s="81"/>
      <c r="F27" s="81"/>
      <c r="G27" s="81"/>
      <c r="H27" s="81"/>
      <c r="I27" s="81"/>
    </row>
    <row r="28" spans="2:9" ht="13.5" customHeight="1" x14ac:dyDescent="0.3">
      <c r="B28" s="85" t="s">
        <v>40</v>
      </c>
      <c r="C28" s="85"/>
      <c r="D28" s="85" t="s">
        <v>35</v>
      </c>
      <c r="E28" s="85"/>
      <c r="F28" s="85" t="s">
        <v>36</v>
      </c>
      <c r="G28" s="85"/>
      <c r="H28" s="85" t="s">
        <v>37</v>
      </c>
      <c r="I28" s="85"/>
    </row>
    <row r="29" spans="2:9" ht="13.5" customHeight="1" x14ac:dyDescent="0.3">
      <c r="B29" s="85"/>
      <c r="C29" s="85"/>
      <c r="D29" s="85"/>
      <c r="E29" s="85"/>
      <c r="F29" s="85"/>
      <c r="G29" s="85"/>
      <c r="H29" s="85"/>
      <c r="I29" s="85"/>
    </row>
    <row r="30" spans="2:9" ht="13.5" customHeight="1" x14ac:dyDescent="0.3">
      <c r="B30" s="86" t="s">
        <v>8</v>
      </c>
      <c r="C30" s="86"/>
      <c r="D30" s="87" t="str">
        <f>IF(D$8&lt;&gt;"Please Select a District",IF(COUNTIF(masked_gender!$A$2:$E$32,$D$9),VLOOKUP($D$9,masked_gender!$A$2:$E$32,3,0),""),"")</f>
        <v/>
      </c>
      <c r="E30" s="88" t="e">
        <f>IF(#REF!&lt;&gt;"Please Select a District",VLOOKUP(#REF!,masked_enroll!#REF!,4,FALSE),"")</f>
        <v>#REF!</v>
      </c>
      <c r="F30" s="87" t="str">
        <f>IF(D$8&lt;&gt;"Please Select a District",IF(COUNTIF(masked_gender!$A$2:$E$32,$D$9),VLOOKUP($D$9,masked_gender!$A$2:$E$32,4,0),""),"")</f>
        <v/>
      </c>
      <c r="G30" s="88" t="e">
        <f>IF(#REF!&lt;&gt;"Please Select a District",VLOOKUP(#REF!,masked_enroll!#REF!,4,FALSE),"")</f>
        <v>#REF!</v>
      </c>
      <c r="H30" s="87" t="str">
        <f>IF(D$8&lt;&gt;"Please Select a District",IF(COUNTIF(masked_gender!$A$2:$E$32,$D$9),VLOOKUP($D$9,masked_gender!$A$2:$E$32,5,0),""),"")</f>
        <v/>
      </c>
      <c r="I30" s="88" t="e">
        <f>IF(#REF!&lt;&gt;"Please Select a District",VLOOKUP(#REF!,masked_enroll!#REF!,4,FALSE),"")</f>
        <v>#REF!</v>
      </c>
    </row>
    <row r="31" spans="2:9" ht="13.5" customHeight="1" x14ac:dyDescent="0.3">
      <c r="B31" s="86" t="s">
        <v>9</v>
      </c>
      <c r="C31" s="86"/>
      <c r="D31" s="87" t="str">
        <f>IF(D$8&lt;&gt;"Please Select a District",IF(COUNTIF(masked_gender!$A$33:$E$61,$D$9),VLOOKUP($D$9,masked_gender!$A$33:$E$61,3,0),""),"")</f>
        <v/>
      </c>
      <c r="E31" s="88" t="e">
        <f>IF(#REF!&lt;&gt;"Please Select a District",VLOOKUP(#REF!,masked_enroll!#REF!,4,FALSE),"")</f>
        <v>#REF!</v>
      </c>
      <c r="F31" s="87" t="str">
        <f>IF(D$8&lt;&gt;"Please Select a District",IF(COUNTIF(masked_gender!$A$33:$E$61,$D$9),VLOOKUP($D$9,masked_gender!$A$33:$E$61,4,0),""),"")</f>
        <v/>
      </c>
      <c r="G31" s="88" t="e">
        <f>IF(#REF!&lt;&gt;"Please Select a District",VLOOKUP(#REF!,masked_enroll!#REF!,4,FALSE),"")</f>
        <v>#REF!</v>
      </c>
      <c r="H31" s="87" t="str">
        <f>IF(D$8&lt;&gt;"Please Select a District",IF(COUNTIF(masked_gender!$A$33:$E$61,$D$9),VLOOKUP($D$9,masked_gender!$A$33:$E$61,5,0),""),"")</f>
        <v/>
      </c>
      <c r="I31" s="88" t="e">
        <f>IF(#REF!&lt;&gt;"Please Select a District",VLOOKUP(#REF!,masked_enroll!#REF!,4,FALSE),"")</f>
        <v>#REF!</v>
      </c>
    </row>
    <row r="32" spans="2:9" ht="13.5" customHeight="1" x14ac:dyDescent="0.3">
      <c r="B32" s="68"/>
      <c r="C32" s="68"/>
      <c r="D32" s="68"/>
      <c r="E32" s="68"/>
      <c r="F32" s="68"/>
      <c r="G32" s="68"/>
      <c r="H32" s="68"/>
      <c r="I32" s="68"/>
    </row>
    <row r="33" spans="2:9" ht="13.5" customHeight="1" x14ac:dyDescent="0.3">
      <c r="B33" s="81" t="s">
        <v>41</v>
      </c>
      <c r="C33" s="81"/>
      <c r="D33" s="81"/>
      <c r="E33" s="81"/>
      <c r="F33" s="81"/>
      <c r="G33" s="81"/>
      <c r="H33" s="81"/>
      <c r="I33" s="81"/>
    </row>
    <row r="34" spans="2:9" ht="13.5" customHeight="1" x14ac:dyDescent="0.3">
      <c r="B34" s="85" t="s">
        <v>42</v>
      </c>
      <c r="C34" s="85"/>
      <c r="D34" s="85" t="s">
        <v>35</v>
      </c>
      <c r="E34" s="85"/>
      <c r="F34" s="85" t="s">
        <v>36</v>
      </c>
      <c r="G34" s="85"/>
      <c r="H34" s="85" t="s">
        <v>37</v>
      </c>
      <c r="I34" s="85"/>
    </row>
    <row r="35" spans="2:9" ht="13.5" customHeight="1" x14ac:dyDescent="0.3">
      <c r="B35" s="85"/>
      <c r="C35" s="85"/>
      <c r="D35" s="85"/>
      <c r="E35" s="85"/>
      <c r="F35" s="85"/>
      <c r="G35" s="85"/>
      <c r="H35" s="85"/>
      <c r="I35" s="85"/>
    </row>
    <row r="36" spans="2:9" ht="13.5" customHeight="1" x14ac:dyDescent="0.3">
      <c r="B36" s="86" t="s">
        <v>43</v>
      </c>
      <c r="C36" s="86"/>
      <c r="D36" s="87" t="str">
        <f>IF(D$8&lt;&gt;"Please Select a District",IF(COUNTIF(masked_race!$A$2:$E$14,$D$9),VLOOKUP($D$9,masked_race!$A$2:$E$14,3,0),""),"")</f>
        <v/>
      </c>
      <c r="E36" s="88" t="e">
        <f>IF(#REF!&lt;&gt;"Please Select a District",VLOOKUP(#REF!,masked_enroll!#REF!,4,FALSE),"")</f>
        <v>#REF!</v>
      </c>
      <c r="F36" s="87" t="str">
        <f>IF(D$8&lt;&gt;"Please Select a District",IF(COUNTIF(masked_race!$A$2:$E$14,$D$9),VLOOKUP($D$9,masked_race!$A$2:$E$14,4,0),""),"")</f>
        <v/>
      </c>
      <c r="G36" s="88" t="e">
        <f>IF(#REF!&lt;&gt;"Please Select a District",VLOOKUP(#REF!,masked_enroll!#REF!,4,FALSE),"")</f>
        <v>#REF!</v>
      </c>
      <c r="H36" s="87" t="str">
        <f>IF(D$8&lt;&gt;"Please Select a District",IF(COUNTIF(masked_race!$A$2:$E$14,$D$9),VLOOKUP($D$9,masked_race!$A$2:$E$14,5,0),""),"")</f>
        <v/>
      </c>
      <c r="I36" s="88" t="e">
        <f>IF(#REF!&lt;&gt;"Please Select a District",VLOOKUP(#REF!,masked_enroll!#REF!,4,FALSE),"")</f>
        <v>#REF!</v>
      </c>
    </row>
    <row r="37" spans="2:9" ht="13.5" customHeight="1" x14ac:dyDescent="0.3">
      <c r="B37" s="86" t="s">
        <v>14</v>
      </c>
      <c r="C37" s="86"/>
      <c r="D37" s="87" t="str">
        <f>IF(D$8&lt;&gt;"Please Select a District",IF(COUNTIF(masked_race!$A$14:$E$44,$D$9),VLOOKUP($D$9,masked_race!$A$15:$E$44,3,0),""),"")</f>
        <v/>
      </c>
      <c r="E37" s="88" t="e">
        <f>IF(#REF!&lt;&gt;"Please Select a District",VLOOKUP(#REF!,masked_enroll!#REF!,4,FALSE),"")</f>
        <v>#REF!</v>
      </c>
      <c r="F37" s="87" t="str">
        <f>IF(D$8&lt;&gt;"Please Select a District",IF(COUNTIF(masked_race!$A$14:$E$44,$D$9),VLOOKUP($D$9,masked_race!$A$15:$E$44,4,0),""),"")</f>
        <v/>
      </c>
      <c r="G37" s="88" t="e">
        <f>IF(#REF!&lt;&gt;"Please Select a District",VLOOKUP(#REF!,masked_enroll!#REF!,4,FALSE),"")</f>
        <v>#REF!</v>
      </c>
      <c r="H37" s="87" t="str">
        <f>IF(D$8&lt;&gt;"Please Select a District",IF(COUNTIF(masked_race!$A$14:$E$44,$D$9),VLOOKUP($D$9,masked_race!$A$15:$E$44,5,0),""),"")</f>
        <v/>
      </c>
      <c r="I37" s="88" t="e">
        <f>IF(#REF!&lt;&gt;"Please Select a District",VLOOKUP(#REF!,masked_enroll!#REF!,4,FALSE),"")</f>
        <v>#REF!</v>
      </c>
    </row>
    <row r="38" spans="2:9" ht="13.5" customHeight="1" x14ac:dyDescent="0.3">
      <c r="B38" s="86" t="s">
        <v>15</v>
      </c>
      <c r="C38" s="86"/>
      <c r="D38" s="87" t="str">
        <f>IF(D$8&lt;&gt;"Please Select a District",IF(COUNTIF(masked_race!$A$45:$E$63,$D$9),VLOOKUP($D$9,masked_race!$A$45:$E$63,3,0),""),"")</f>
        <v/>
      </c>
      <c r="E38" s="88" t="e">
        <f>IF(#REF!&lt;&gt;"Please Select a District",VLOOKUP(#REF!,masked_enroll!#REF!,4,FALSE),"")</f>
        <v>#REF!</v>
      </c>
      <c r="F38" s="87" t="str">
        <f>IF(D$8&lt;&gt;"Please Select a District",IF(COUNTIF(masked_race!$A$45:$E$63,$D$9),VLOOKUP($D$9,masked_race!$A$45:$E$63,4,0),""),"")</f>
        <v/>
      </c>
      <c r="G38" s="88" t="e">
        <f>IF(#REF!&lt;&gt;"Please Select a District",VLOOKUP(#REF!,masked_enroll!#REF!,4,FALSE),"")</f>
        <v>#REF!</v>
      </c>
      <c r="H38" s="87" t="str">
        <f>IF(D$8&lt;&gt;"Please Select a District",IF(COUNTIF(masked_race!$A$45:$E$63,$D$9),VLOOKUP($D$9,masked_race!$A$45:$E$63,5,0),""),"")</f>
        <v/>
      </c>
      <c r="I38" s="88" t="e">
        <f>IF(#REF!&lt;&gt;"Please Select a District",VLOOKUP(#REF!,masked_enroll!#REF!,4,FALSE),"")</f>
        <v>#REF!</v>
      </c>
    </row>
    <row r="39" spans="2:9" ht="13.5" customHeight="1" x14ac:dyDescent="0.3">
      <c r="B39" s="86" t="s">
        <v>44</v>
      </c>
      <c r="C39" s="86"/>
      <c r="D39" s="87" t="str">
        <f>IF(D$8&lt;&gt;"Please Select a District",IF(COUNTIF(masked_race!$A$64:$E$88,$D$9),VLOOKUP($D$9,masked_race!$A$64:$E$88,3,0),""),"")</f>
        <v/>
      </c>
      <c r="E39" s="88" t="e">
        <f>IF(#REF!&lt;&gt;"Please Select a District",VLOOKUP(#REF!,masked_enroll!#REF!,4,FALSE),"")</f>
        <v>#REF!</v>
      </c>
      <c r="F39" s="87" t="str">
        <f>IF(D$8&lt;&gt;"Please Select a District",IF(COUNTIF(masked_race!$A$64:$E$88,$D$9),VLOOKUP($D$9,masked_race!$A$64:$E$88,4,0),""),"")</f>
        <v/>
      </c>
      <c r="G39" s="88" t="e">
        <f>IF(#REF!&lt;&gt;"Please Select a District",VLOOKUP(#REF!,masked_enroll!#REF!,4,FALSE),"")</f>
        <v>#REF!</v>
      </c>
      <c r="H39" s="87" t="str">
        <f>IF(D$8&lt;&gt;"Please Select a District",IF(COUNTIF(masked_race!$A$64:$E$88,$D$9),VLOOKUP($D$9,masked_race!$A$64:$E$88,5,0),""),"")</f>
        <v/>
      </c>
      <c r="I39" s="88" t="e">
        <f>IF(#REF!&lt;&gt;"Please Select a District",VLOOKUP(#REF!,masked_enroll!#REF!,4,FALSE),"")</f>
        <v>#REF!</v>
      </c>
    </row>
    <row r="40" spans="2:9" ht="13.5" customHeight="1" x14ac:dyDescent="0.3">
      <c r="B40" s="86" t="s">
        <v>45</v>
      </c>
      <c r="C40" s="86"/>
      <c r="D40" s="87" t="str">
        <f>IF(D$8&lt;&gt;"Please Select a District",IF(COUNTIF(masked_race!$A$89:$E$92,$D$9),VLOOKUP($D$9,masked_race!$A$89:$E$92,3,0),""),"")</f>
        <v/>
      </c>
      <c r="E40" s="88" t="e">
        <f>IF(#REF!&lt;&gt;"Please Select a District",VLOOKUP(#REF!,masked_enroll!#REF!,4,FALSE),"")</f>
        <v>#REF!</v>
      </c>
      <c r="F40" s="87" t="str">
        <f>IF(D$8&lt;&gt;"Please Select a District",IF(COUNTIF(masked_race!$A$89:$E$92,$D$9),VLOOKUP($D$9,masked_race!$A$89:$E$92,4,0),""),"")</f>
        <v/>
      </c>
      <c r="G40" s="88" t="e">
        <f>IF(#REF!&lt;&gt;"Please Select a District",VLOOKUP(#REF!,masked_enroll!#REF!,4,FALSE),"")</f>
        <v>#REF!</v>
      </c>
      <c r="H40" s="87" t="str">
        <f>IF(D$8&lt;&gt;"Please Select a District",IF(COUNTIF(masked_race!$A$89:$E$92,$D$9),VLOOKUP($D$9,masked_race!$A$89:$E$92,5,0),""),"")</f>
        <v/>
      </c>
      <c r="I40" s="88" t="e">
        <f>IF(#REF!&lt;&gt;"Please Select a District",VLOOKUP(#REF!,masked_enroll!#REF!,4,FALSE),"")</f>
        <v>#REF!</v>
      </c>
    </row>
    <row r="41" spans="2:9" ht="13.5" customHeight="1" x14ac:dyDescent="0.3">
      <c r="B41" s="86" t="s">
        <v>57</v>
      </c>
      <c r="C41" s="86"/>
      <c r="D41" s="87" t="str">
        <f>IF(D$8&lt;&gt;"Please Select a District",IF(COUNTIF(masked_race!$A$97:$E$120,$D$9),VLOOKUP($D$9,masked_race!$A$97:$E$120,3,0),""),"")</f>
        <v/>
      </c>
      <c r="E41" s="88" t="e">
        <f>IF(#REF!&lt;&gt;"Please Select a District",VLOOKUP(#REF!,masked_enroll!#REF!,4,FALSE),"")</f>
        <v>#REF!</v>
      </c>
      <c r="F41" s="87" t="str">
        <f>IF(D$8&lt;&gt;"Please Select a District",IF(COUNTIF(masked_race!$A$97:$E$120,$D$9),VLOOKUP($D$9,masked_race!$A$97:$E$120,4,0),""),"")</f>
        <v/>
      </c>
      <c r="G41" s="88" t="e">
        <f>IF(#REF!&lt;&gt;"Please Select a District",VLOOKUP(#REF!,masked_enroll!#REF!,4,FALSE),"")</f>
        <v>#REF!</v>
      </c>
      <c r="H41" s="87" t="str">
        <f>IF(D$8&lt;&gt;"Please Select a District",IF(COUNTIF(masked_race!$A$97:$E$120,$D$9),VLOOKUP($D$9,masked_race!$A$97:$E$120,5,0),""),"")</f>
        <v/>
      </c>
      <c r="I41" s="88" t="e">
        <f>IF(#REF!&lt;&gt;"Please Select a District",VLOOKUP(#REF!,masked_enroll!#REF!,4,FALSE),"")</f>
        <v>#REF!</v>
      </c>
    </row>
    <row r="42" spans="2:9" ht="13.5" customHeight="1" x14ac:dyDescent="0.3">
      <c r="B42" s="91" t="s">
        <v>17</v>
      </c>
      <c r="C42" s="91"/>
      <c r="D42" s="87" t="str">
        <f>IF(D$8&lt;&gt;"Please Select a District",IF(COUNTIF(masked_race!$A$93:$E$96,$D$9),VLOOKUP($D$9,masked_race!$A$93:$E$96,3,0),""),"")</f>
        <v/>
      </c>
      <c r="E42" s="88" t="e">
        <f>IF(#REF!&lt;&gt;"Please Select a District",VLOOKUP(#REF!,masked_enroll!#REF!,4,FALSE),"")</f>
        <v>#REF!</v>
      </c>
      <c r="F42" s="87" t="str">
        <f>IF(D$8&lt;&gt;"Please Select a District",IF(COUNTIF(masked_race!$A$93:$E$96,$D$9),VLOOKUP($D$9,masked_race!$A$93:$E$96,4,0),""),"")</f>
        <v/>
      </c>
      <c r="G42" s="88" t="e">
        <f>IF(#REF!&lt;&gt;"Please Select a District",VLOOKUP(#REF!,masked_enroll!#REF!,4,FALSE),"")</f>
        <v>#REF!</v>
      </c>
      <c r="H42" s="87" t="str">
        <f>IF(D$8&lt;&gt;"Please Select a District",IF(COUNTIF(masked_race!$A$93:$E$96,$D$9),VLOOKUP($D$9,masked_race!$A$93:$E$96,5,0),""),"")</f>
        <v/>
      </c>
      <c r="I42" s="88" t="e">
        <f>IF(#REF!&lt;&gt;"Please Select a District",VLOOKUP(#REF!,masked_enroll!#REF!,4,FALSE),"")</f>
        <v>#REF!</v>
      </c>
    </row>
    <row r="43" spans="2:9" ht="9.75" customHeight="1" x14ac:dyDescent="0.3">
      <c r="B43" s="92"/>
      <c r="C43" s="92"/>
    </row>
    <row r="44" spans="2:9" x14ac:dyDescent="0.3">
      <c r="B44" s="15" t="s">
        <v>46</v>
      </c>
    </row>
    <row r="45" spans="2:9" x14ac:dyDescent="0.3">
      <c r="B45" s="16" t="s">
        <v>52</v>
      </c>
    </row>
    <row r="46" spans="2:9" x14ac:dyDescent="0.3">
      <c r="B46" s="14" t="s">
        <v>56</v>
      </c>
    </row>
    <row r="47" spans="2:9" x14ac:dyDescent="0.3">
      <c r="B47" s="14" t="s">
        <v>53</v>
      </c>
    </row>
    <row r="48" spans="2:9" x14ac:dyDescent="0.3">
      <c r="B48" s="14" t="s">
        <v>54</v>
      </c>
    </row>
    <row r="49" spans="2:2" x14ac:dyDescent="0.3">
      <c r="B49" s="14" t="s">
        <v>55</v>
      </c>
    </row>
    <row r="50" spans="2:2" x14ac:dyDescent="0.3">
      <c r="B50" s="14" t="s">
        <v>476</v>
      </c>
    </row>
  </sheetData>
  <sheetProtection password="C2D1" sheet="1" objects="1" scenarios="1" formatCells="0" formatColumns="0" formatRows="0" insertColumns="0" insertRows="0" insertHyperlinks="0" deleteColumns="0" deleteRows="0" sort="0" autoFilter="0" pivotTables="0"/>
  <mergeCells count="92">
    <mergeCell ref="F42:G42"/>
    <mergeCell ref="H42:I42"/>
    <mergeCell ref="B39:C39"/>
    <mergeCell ref="D39:E39"/>
    <mergeCell ref="F39:G39"/>
    <mergeCell ref="H39:I39"/>
    <mergeCell ref="B40:C40"/>
    <mergeCell ref="D40:E40"/>
    <mergeCell ref="F40:G40"/>
    <mergeCell ref="H40:I40"/>
    <mergeCell ref="B37:C37"/>
    <mergeCell ref="B41:C41"/>
    <mergeCell ref="D41:E41"/>
    <mergeCell ref="F41:G41"/>
    <mergeCell ref="H41:I41"/>
    <mergeCell ref="D37:E37"/>
    <mergeCell ref="F37:G37"/>
    <mergeCell ref="F34:G35"/>
    <mergeCell ref="H34:I35"/>
    <mergeCell ref="H37:I37"/>
    <mergeCell ref="F38:G38"/>
    <mergeCell ref="H38:I38"/>
    <mergeCell ref="B33:I33"/>
    <mergeCell ref="B34:C35"/>
    <mergeCell ref="D34:E35"/>
    <mergeCell ref="B43:C43"/>
    <mergeCell ref="B8:C8"/>
    <mergeCell ref="B9:C9"/>
    <mergeCell ref="D9:E9"/>
    <mergeCell ref="B42:C42"/>
    <mergeCell ref="D42:E42"/>
    <mergeCell ref="B38:C38"/>
    <mergeCell ref="D38:E38"/>
    <mergeCell ref="B27:I27"/>
    <mergeCell ref="B36:C36"/>
    <mergeCell ref="D36:E36"/>
    <mergeCell ref="F36:G36"/>
    <mergeCell ref="H36:I36"/>
    <mergeCell ref="B30:C30"/>
    <mergeCell ref="D30:E30"/>
    <mergeCell ref="F30:G30"/>
    <mergeCell ref="H30:I30"/>
    <mergeCell ref="B31:C31"/>
    <mergeCell ref="D31:E31"/>
    <mergeCell ref="F31:G31"/>
    <mergeCell ref="H31:I31"/>
    <mergeCell ref="B28:C29"/>
    <mergeCell ref="D28:E29"/>
    <mergeCell ref="F28:G29"/>
    <mergeCell ref="H28:I29"/>
    <mergeCell ref="B23:C23"/>
    <mergeCell ref="D23:E23"/>
    <mergeCell ref="F23:G23"/>
    <mergeCell ref="H23:I23"/>
    <mergeCell ref="B24:C24"/>
    <mergeCell ref="D24:E24"/>
    <mergeCell ref="F24:G24"/>
    <mergeCell ref="H24:I24"/>
    <mergeCell ref="B25:C25"/>
    <mergeCell ref="D25:E25"/>
    <mergeCell ref="F25:G25"/>
    <mergeCell ref="H25:I25"/>
    <mergeCell ref="B21:C21"/>
    <mergeCell ref="D21:E21"/>
    <mergeCell ref="F21:G21"/>
    <mergeCell ref="H21:I21"/>
    <mergeCell ref="B22:C22"/>
    <mergeCell ref="D22:E22"/>
    <mergeCell ref="F22:G22"/>
    <mergeCell ref="H22:I22"/>
    <mergeCell ref="B19:C19"/>
    <mergeCell ref="D19:E19"/>
    <mergeCell ref="F19:G19"/>
    <mergeCell ref="H19:I19"/>
    <mergeCell ref="B20:C20"/>
    <mergeCell ref="D20:E20"/>
    <mergeCell ref="F20:G20"/>
    <mergeCell ref="H20:I20"/>
    <mergeCell ref="B13:G13"/>
    <mergeCell ref="B14:G14"/>
    <mergeCell ref="B16:I16"/>
    <mergeCell ref="B17:C18"/>
    <mergeCell ref="D17:E18"/>
    <mergeCell ref="F17:G18"/>
    <mergeCell ref="H17:I18"/>
    <mergeCell ref="B11:H11"/>
    <mergeCell ref="B12:G12"/>
    <mergeCell ref="B5:I7"/>
    <mergeCell ref="B1:I1"/>
    <mergeCell ref="B2:I2"/>
    <mergeCell ref="B3:I3"/>
    <mergeCell ref="D8:I8"/>
  </mergeCells>
  <dataValidations count="1">
    <dataValidation showInputMessage="1" showErrorMessage="1" sqref="J8"/>
  </dataValidations>
  <pageMargins left="0.25" right="0.25" top="0.75" bottom="0.75" header="0.3" footer="0.3"/>
  <pageSetup orientation="portrait" horizontalDpi="4294967295" verticalDpi="4294967295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org!$A$3:$A$37</xm:f>
          </x14:formula1>
          <xm:sqref>K8</xm:sqref>
        </x14:dataValidation>
        <x14:dataValidation type="list" showInputMessage="1" showErrorMessage="1">
          <x14:formula1>
            <xm:f>org!$A$2:$A$37</xm:f>
          </x14:formula1>
          <xm:sqref>D8:I8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7"/>
  <sheetViews>
    <sheetView workbookViewId="0">
      <selection activeCell="A23" sqref="A23"/>
    </sheetView>
  </sheetViews>
  <sheetFormatPr defaultRowHeight="14.4" x14ac:dyDescent="0.3"/>
  <cols>
    <col min="1" max="1" width="49.44140625" bestFit="1" customWidth="1"/>
    <col min="2" max="2" width="7" bestFit="1" customWidth="1"/>
  </cols>
  <sheetData>
    <row r="1" spans="1:2" x14ac:dyDescent="0.3">
      <c r="A1" s="17" t="s">
        <v>48</v>
      </c>
      <c r="B1" s="17" t="s">
        <v>47</v>
      </c>
    </row>
    <row r="2" spans="1:2" x14ac:dyDescent="0.3">
      <c r="A2" s="17" t="s">
        <v>164</v>
      </c>
      <c r="B2" s="17"/>
    </row>
    <row r="3" spans="1:2" x14ac:dyDescent="0.3">
      <c r="A3" s="26" t="s">
        <v>62</v>
      </c>
      <c r="B3" s="26" t="s">
        <v>61</v>
      </c>
    </row>
    <row r="4" spans="1:2" x14ac:dyDescent="0.3">
      <c r="A4" s="26" t="s">
        <v>90</v>
      </c>
      <c r="B4" s="26" t="s">
        <v>89</v>
      </c>
    </row>
    <row r="5" spans="1:2" x14ac:dyDescent="0.3">
      <c r="A5" s="26" t="s">
        <v>127</v>
      </c>
      <c r="B5" s="26" t="s">
        <v>126</v>
      </c>
    </row>
    <row r="6" spans="1:2" x14ac:dyDescent="0.3">
      <c r="A6" s="26" t="s">
        <v>66</v>
      </c>
      <c r="B6" s="26" t="s">
        <v>65</v>
      </c>
    </row>
    <row r="7" spans="1:2" x14ac:dyDescent="0.3">
      <c r="A7" s="26" t="s">
        <v>123</v>
      </c>
      <c r="B7" s="26" t="s">
        <v>122</v>
      </c>
    </row>
    <row r="8" spans="1:2" x14ac:dyDescent="0.3">
      <c r="A8" s="26" t="s">
        <v>74</v>
      </c>
      <c r="B8" s="26" t="s">
        <v>73</v>
      </c>
    </row>
    <row r="9" spans="1:2" x14ac:dyDescent="0.3">
      <c r="A9" s="26" t="s">
        <v>76</v>
      </c>
      <c r="B9" s="26" t="s">
        <v>75</v>
      </c>
    </row>
    <row r="10" spans="1:2" x14ac:dyDescent="0.3">
      <c r="A10" s="26" t="s">
        <v>113</v>
      </c>
      <c r="B10" s="26" t="s">
        <v>112</v>
      </c>
    </row>
    <row r="11" spans="1:2" x14ac:dyDescent="0.3">
      <c r="A11" s="26" t="s">
        <v>80</v>
      </c>
      <c r="B11" s="26" t="s">
        <v>79</v>
      </c>
    </row>
    <row r="12" spans="1:2" x14ac:dyDescent="0.3">
      <c r="A12" s="26" t="s">
        <v>105</v>
      </c>
      <c r="B12" s="26" t="s">
        <v>104</v>
      </c>
    </row>
    <row r="13" spans="1:2" x14ac:dyDescent="0.3">
      <c r="A13" s="26" t="s">
        <v>129</v>
      </c>
      <c r="B13" s="26" t="s">
        <v>128</v>
      </c>
    </row>
    <row r="14" spans="1:2" x14ac:dyDescent="0.3">
      <c r="A14" s="26" t="s">
        <v>78</v>
      </c>
      <c r="B14" s="26" t="s">
        <v>77</v>
      </c>
    </row>
    <row r="15" spans="1:2" x14ac:dyDescent="0.3">
      <c r="A15" s="26" t="s">
        <v>82</v>
      </c>
      <c r="B15" s="26" t="s">
        <v>81</v>
      </c>
    </row>
    <row r="16" spans="1:2" x14ac:dyDescent="0.3">
      <c r="A16" s="26" t="s">
        <v>119</v>
      </c>
      <c r="B16" s="26" t="s">
        <v>118</v>
      </c>
    </row>
    <row r="17" spans="1:2" x14ac:dyDescent="0.3">
      <c r="A17" s="26" t="s">
        <v>64</v>
      </c>
      <c r="B17" s="26" t="s">
        <v>63</v>
      </c>
    </row>
    <row r="18" spans="1:2" x14ac:dyDescent="0.3">
      <c r="A18" s="26" t="s">
        <v>84</v>
      </c>
      <c r="B18" s="26" t="s">
        <v>83</v>
      </c>
    </row>
    <row r="19" spans="1:2" x14ac:dyDescent="0.3">
      <c r="A19" s="26" t="s">
        <v>86</v>
      </c>
      <c r="B19" s="26" t="s">
        <v>85</v>
      </c>
    </row>
    <row r="20" spans="1:2" x14ac:dyDescent="0.3">
      <c r="A20" s="26" t="s">
        <v>88</v>
      </c>
      <c r="B20" s="26" t="s">
        <v>87</v>
      </c>
    </row>
    <row r="21" spans="1:2" x14ac:dyDescent="0.3">
      <c r="A21" s="26" t="s">
        <v>68</v>
      </c>
      <c r="B21" s="26" t="s">
        <v>67</v>
      </c>
    </row>
    <row r="22" spans="1:2" x14ac:dyDescent="0.3">
      <c r="A22" s="26" t="s">
        <v>477</v>
      </c>
      <c r="B22" s="26" t="s">
        <v>91</v>
      </c>
    </row>
    <row r="23" spans="1:2" x14ac:dyDescent="0.3">
      <c r="A23" s="26" t="s">
        <v>93</v>
      </c>
      <c r="B23" s="26" t="s">
        <v>92</v>
      </c>
    </row>
    <row r="24" spans="1:2" x14ac:dyDescent="0.3">
      <c r="A24" s="26" t="s">
        <v>115</v>
      </c>
      <c r="B24" s="26" t="s">
        <v>114</v>
      </c>
    </row>
    <row r="25" spans="1:2" x14ac:dyDescent="0.3">
      <c r="A25" s="26" t="s">
        <v>72</v>
      </c>
      <c r="B25" s="26" t="s">
        <v>71</v>
      </c>
    </row>
    <row r="26" spans="1:2" x14ac:dyDescent="0.3">
      <c r="A26" s="26" t="s">
        <v>95</v>
      </c>
      <c r="B26" s="26" t="s">
        <v>94</v>
      </c>
    </row>
    <row r="27" spans="1:2" x14ac:dyDescent="0.3">
      <c r="A27" s="26" t="s">
        <v>97</v>
      </c>
      <c r="B27" s="26" t="s">
        <v>96</v>
      </c>
    </row>
    <row r="28" spans="1:2" x14ac:dyDescent="0.3">
      <c r="A28" s="26" t="s">
        <v>111</v>
      </c>
      <c r="B28" s="26" t="s">
        <v>110</v>
      </c>
    </row>
    <row r="29" spans="1:2" x14ac:dyDescent="0.3">
      <c r="A29" s="26" t="s">
        <v>101</v>
      </c>
      <c r="B29" s="26" t="s">
        <v>100</v>
      </c>
    </row>
    <row r="30" spans="1:2" x14ac:dyDescent="0.3">
      <c r="A30" s="26" t="s">
        <v>103</v>
      </c>
      <c r="B30" s="26" t="s">
        <v>102</v>
      </c>
    </row>
    <row r="31" spans="1:2" x14ac:dyDescent="0.3">
      <c r="A31" s="26" t="s">
        <v>107</v>
      </c>
      <c r="B31" s="26" t="s">
        <v>106</v>
      </c>
    </row>
    <row r="32" spans="1:2" x14ac:dyDescent="0.3">
      <c r="A32" s="26" t="s">
        <v>109</v>
      </c>
      <c r="B32" s="26" t="s">
        <v>108</v>
      </c>
    </row>
    <row r="33" spans="1:2" x14ac:dyDescent="0.3">
      <c r="A33" s="26" t="s">
        <v>117</v>
      </c>
      <c r="B33" s="26" t="s">
        <v>116</v>
      </c>
    </row>
    <row r="34" spans="1:2" x14ac:dyDescent="0.3">
      <c r="A34" s="26" t="s">
        <v>70</v>
      </c>
      <c r="B34" s="26" t="s">
        <v>69</v>
      </c>
    </row>
    <row r="35" spans="1:2" x14ac:dyDescent="0.3">
      <c r="A35" s="26" t="s">
        <v>125</v>
      </c>
      <c r="B35" s="26" t="s">
        <v>124</v>
      </c>
    </row>
    <row r="36" spans="1:2" x14ac:dyDescent="0.3">
      <c r="A36" s="26" t="s">
        <v>99</v>
      </c>
      <c r="B36" s="26" t="s">
        <v>98</v>
      </c>
    </row>
    <row r="37" spans="1:2" x14ac:dyDescent="0.3">
      <c r="A37" s="26" t="s">
        <v>121</v>
      </c>
      <c r="B37" s="26" t="s">
        <v>120</v>
      </c>
    </row>
  </sheetData>
  <sortState ref="A3:E38">
    <sortCondition ref="A3:A38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1"/>
  <sheetViews>
    <sheetView workbookViewId="0">
      <selection activeCell="C13" sqref="C13"/>
    </sheetView>
  </sheetViews>
  <sheetFormatPr defaultRowHeight="14.4" x14ac:dyDescent="0.3"/>
  <cols>
    <col min="1" max="1" width="16.6640625" bestFit="1" customWidth="1"/>
    <col min="2" max="2" width="14.88671875" bestFit="1" customWidth="1"/>
    <col min="3" max="3" width="11.109375" bestFit="1" customWidth="1"/>
    <col min="4" max="4" width="11.6640625" bestFit="1" customWidth="1"/>
    <col min="5" max="5" width="9.44140625" bestFit="1" customWidth="1"/>
  </cols>
  <sheetData>
    <row r="1" spans="1:5" ht="15.6" thickTop="1" thickBot="1" x14ac:dyDescent="0.35">
      <c r="A1" s="2" t="s">
        <v>0</v>
      </c>
      <c r="B1" s="3" t="s">
        <v>4</v>
      </c>
      <c r="C1" s="3" t="s">
        <v>24</v>
      </c>
      <c r="D1" s="3" t="s">
        <v>25</v>
      </c>
      <c r="E1" s="4" t="s">
        <v>26</v>
      </c>
    </row>
    <row r="2" spans="1:5" ht="15.6" thickTop="1" thickBot="1" x14ac:dyDescent="0.35">
      <c r="A2" s="41" t="s">
        <v>61</v>
      </c>
      <c r="B2" s="41" t="s">
        <v>8</v>
      </c>
      <c r="C2" s="41" t="s">
        <v>165</v>
      </c>
      <c r="D2" s="41" t="s">
        <v>165</v>
      </c>
      <c r="E2" s="41" t="s">
        <v>165</v>
      </c>
    </row>
    <row r="3" spans="1:5" ht="15.6" thickTop="1" thickBot="1" x14ac:dyDescent="0.35">
      <c r="A3" s="41" t="s">
        <v>63</v>
      </c>
      <c r="B3" s="41" t="s">
        <v>8</v>
      </c>
      <c r="C3" s="41" t="s">
        <v>166</v>
      </c>
      <c r="D3" s="41" t="s">
        <v>167</v>
      </c>
      <c r="E3" s="41" t="s">
        <v>168</v>
      </c>
    </row>
    <row r="4" spans="1:5" ht="15.6" thickTop="1" thickBot="1" x14ac:dyDescent="0.35">
      <c r="A4" s="41" t="s">
        <v>71</v>
      </c>
      <c r="B4" s="41" t="s">
        <v>8</v>
      </c>
      <c r="C4" s="41" t="s">
        <v>169</v>
      </c>
      <c r="D4" s="41" t="s">
        <v>170</v>
      </c>
      <c r="E4" s="41" t="s">
        <v>171</v>
      </c>
    </row>
    <row r="5" spans="1:5" ht="15.6" thickTop="1" thickBot="1" x14ac:dyDescent="0.35">
      <c r="A5" s="41" t="s">
        <v>73</v>
      </c>
      <c r="B5" s="41" t="s">
        <v>8</v>
      </c>
      <c r="C5" s="41" t="s">
        <v>165</v>
      </c>
      <c r="D5" s="41" t="s">
        <v>165</v>
      </c>
      <c r="E5" s="41" t="s">
        <v>165</v>
      </c>
    </row>
    <row r="6" spans="1:5" ht="15.6" thickTop="1" thickBot="1" x14ac:dyDescent="0.35">
      <c r="A6" s="41" t="s">
        <v>75</v>
      </c>
      <c r="B6" s="41" t="s">
        <v>8</v>
      </c>
      <c r="C6" s="41" t="s">
        <v>165</v>
      </c>
      <c r="D6" s="41" t="s">
        <v>165</v>
      </c>
      <c r="E6" s="41" t="s">
        <v>165</v>
      </c>
    </row>
    <row r="7" spans="1:5" ht="15.6" thickTop="1" thickBot="1" x14ac:dyDescent="0.35">
      <c r="A7" s="41" t="s">
        <v>77</v>
      </c>
      <c r="B7" s="41" t="s">
        <v>8</v>
      </c>
      <c r="C7" s="41" t="s">
        <v>172</v>
      </c>
      <c r="D7" s="41" t="s">
        <v>173</v>
      </c>
      <c r="E7" s="41" t="s">
        <v>174</v>
      </c>
    </row>
    <row r="8" spans="1:5" ht="15.6" thickTop="1" thickBot="1" x14ac:dyDescent="0.35">
      <c r="A8" s="41" t="s">
        <v>79</v>
      </c>
      <c r="B8" s="41" t="s">
        <v>8</v>
      </c>
      <c r="C8" s="41" t="s">
        <v>175</v>
      </c>
      <c r="D8" s="41" t="s">
        <v>176</v>
      </c>
      <c r="E8" s="41" t="s">
        <v>177</v>
      </c>
    </row>
    <row r="9" spans="1:5" ht="15.6" thickTop="1" thickBot="1" x14ac:dyDescent="0.35">
      <c r="A9" s="41" t="s">
        <v>81</v>
      </c>
      <c r="B9" s="41" t="s">
        <v>8</v>
      </c>
      <c r="C9" s="41" t="s">
        <v>165</v>
      </c>
      <c r="D9" s="41" t="s">
        <v>165</v>
      </c>
      <c r="E9" s="41" t="s">
        <v>165</v>
      </c>
    </row>
    <row r="10" spans="1:5" ht="15.6" thickTop="1" thickBot="1" x14ac:dyDescent="0.35">
      <c r="A10" s="41" t="s">
        <v>83</v>
      </c>
      <c r="B10" s="41" t="s">
        <v>8</v>
      </c>
      <c r="C10" s="41" t="s">
        <v>178</v>
      </c>
      <c r="D10" s="41" t="s">
        <v>179</v>
      </c>
      <c r="E10" s="41" t="s">
        <v>180</v>
      </c>
    </row>
    <row r="11" spans="1:5" ht="15.6" thickTop="1" thickBot="1" x14ac:dyDescent="0.35">
      <c r="A11" s="41" t="s">
        <v>85</v>
      </c>
      <c r="B11" s="41" t="s">
        <v>8</v>
      </c>
      <c r="C11" s="41" t="s">
        <v>181</v>
      </c>
      <c r="D11" s="41" t="s">
        <v>182</v>
      </c>
      <c r="E11" s="41" t="s">
        <v>183</v>
      </c>
    </row>
    <row r="12" spans="1:5" ht="15.6" thickTop="1" thickBot="1" x14ac:dyDescent="0.35">
      <c r="A12" s="41" t="s">
        <v>87</v>
      </c>
      <c r="B12" s="41" t="s">
        <v>8</v>
      </c>
      <c r="C12" s="41" t="s">
        <v>184</v>
      </c>
      <c r="D12" s="41" t="s">
        <v>185</v>
      </c>
      <c r="E12" s="41" t="s">
        <v>186</v>
      </c>
    </row>
    <row r="13" spans="1:5" ht="15.6" thickTop="1" thickBot="1" x14ac:dyDescent="0.35">
      <c r="A13" s="41" t="s">
        <v>89</v>
      </c>
      <c r="B13" s="41" t="s">
        <v>8</v>
      </c>
      <c r="C13" s="41" t="s">
        <v>187</v>
      </c>
      <c r="D13" s="41" t="s">
        <v>188</v>
      </c>
      <c r="E13" s="41" t="s">
        <v>189</v>
      </c>
    </row>
    <row r="14" spans="1:5" ht="15.6" thickTop="1" thickBot="1" x14ac:dyDescent="0.35">
      <c r="A14" s="41" t="s">
        <v>91</v>
      </c>
      <c r="B14" s="41" t="s">
        <v>8</v>
      </c>
      <c r="C14" s="41" t="s">
        <v>190</v>
      </c>
      <c r="D14" s="41" t="s">
        <v>191</v>
      </c>
      <c r="E14" s="41" t="s">
        <v>192</v>
      </c>
    </row>
    <row r="15" spans="1:5" ht="15.6" thickTop="1" thickBot="1" x14ac:dyDescent="0.35">
      <c r="A15" s="41" t="s">
        <v>92</v>
      </c>
      <c r="B15" s="41" t="s">
        <v>8</v>
      </c>
      <c r="C15" s="41" t="s">
        <v>193</v>
      </c>
      <c r="D15" s="41" t="s">
        <v>194</v>
      </c>
      <c r="E15" s="41" t="s">
        <v>195</v>
      </c>
    </row>
    <row r="16" spans="1:5" ht="15.6" thickTop="1" thickBot="1" x14ac:dyDescent="0.35">
      <c r="A16" s="41" t="s">
        <v>94</v>
      </c>
      <c r="B16" s="41" t="s">
        <v>8</v>
      </c>
      <c r="C16" s="41" t="s">
        <v>196</v>
      </c>
      <c r="D16" s="41" t="s">
        <v>197</v>
      </c>
      <c r="E16" s="41" t="s">
        <v>198</v>
      </c>
    </row>
    <row r="17" spans="1:5" ht="15.6" thickTop="1" thickBot="1" x14ac:dyDescent="0.35">
      <c r="A17" s="41" t="s">
        <v>96</v>
      </c>
      <c r="B17" s="41" t="s">
        <v>8</v>
      </c>
      <c r="C17" s="41" t="s">
        <v>199</v>
      </c>
      <c r="D17" s="41" t="s">
        <v>200</v>
      </c>
      <c r="E17" s="41" t="s">
        <v>201</v>
      </c>
    </row>
    <row r="18" spans="1:5" ht="15.6" thickTop="1" thickBot="1" x14ac:dyDescent="0.35">
      <c r="A18" s="41" t="s">
        <v>98</v>
      </c>
      <c r="B18" s="41" t="s">
        <v>8</v>
      </c>
      <c r="C18" s="41" t="s">
        <v>202</v>
      </c>
      <c r="D18" s="41" t="s">
        <v>203</v>
      </c>
      <c r="E18" s="41" t="s">
        <v>204</v>
      </c>
    </row>
    <row r="19" spans="1:5" ht="15.6" thickTop="1" thickBot="1" x14ac:dyDescent="0.35">
      <c r="A19" s="41" t="s">
        <v>100</v>
      </c>
      <c r="B19" s="41" t="s">
        <v>8</v>
      </c>
      <c r="C19" s="41" t="s">
        <v>190</v>
      </c>
      <c r="D19" s="41" t="s">
        <v>205</v>
      </c>
      <c r="E19" s="41" t="s">
        <v>192</v>
      </c>
    </row>
    <row r="20" spans="1:5" ht="15.6" thickTop="1" thickBot="1" x14ac:dyDescent="0.35">
      <c r="A20" s="41" t="s">
        <v>102</v>
      </c>
      <c r="B20" s="41" t="s">
        <v>8</v>
      </c>
      <c r="C20" s="41" t="s">
        <v>206</v>
      </c>
      <c r="D20" s="41" t="s">
        <v>207</v>
      </c>
      <c r="E20" s="41" t="s">
        <v>208</v>
      </c>
    </row>
    <row r="21" spans="1:5" ht="15.6" thickTop="1" thickBot="1" x14ac:dyDescent="0.35">
      <c r="A21" s="41" t="s">
        <v>104</v>
      </c>
      <c r="B21" s="41" t="s">
        <v>8</v>
      </c>
      <c r="C21" s="41" t="s">
        <v>209</v>
      </c>
      <c r="D21" s="41" t="s">
        <v>210</v>
      </c>
      <c r="E21" s="41" t="s">
        <v>211</v>
      </c>
    </row>
    <row r="22" spans="1:5" ht="15.6" thickTop="1" thickBot="1" x14ac:dyDescent="0.35">
      <c r="A22" s="41" t="s">
        <v>106</v>
      </c>
      <c r="B22" s="41" t="s">
        <v>8</v>
      </c>
      <c r="C22" s="41" t="s">
        <v>212</v>
      </c>
      <c r="D22" s="41" t="s">
        <v>213</v>
      </c>
      <c r="E22" s="41" t="s">
        <v>214</v>
      </c>
    </row>
    <row r="23" spans="1:5" ht="15.6" thickTop="1" thickBot="1" x14ac:dyDescent="0.35">
      <c r="A23" s="41" t="s">
        <v>108</v>
      </c>
      <c r="B23" s="41" t="s">
        <v>8</v>
      </c>
      <c r="C23" s="41" t="s">
        <v>215</v>
      </c>
      <c r="D23" s="41" t="s">
        <v>216</v>
      </c>
      <c r="E23" s="41" t="s">
        <v>195</v>
      </c>
    </row>
    <row r="24" spans="1:5" ht="15.6" thickTop="1" thickBot="1" x14ac:dyDescent="0.35">
      <c r="A24" s="41" t="s">
        <v>110</v>
      </c>
      <c r="B24" s="41" t="s">
        <v>8</v>
      </c>
      <c r="C24" s="41" t="s">
        <v>217</v>
      </c>
      <c r="D24" s="41" t="s">
        <v>218</v>
      </c>
      <c r="E24" s="41" t="s">
        <v>219</v>
      </c>
    </row>
    <row r="25" spans="1:5" ht="15.6" thickTop="1" thickBot="1" x14ac:dyDescent="0.35">
      <c r="A25" s="41" t="s">
        <v>112</v>
      </c>
      <c r="B25" s="41" t="s">
        <v>8</v>
      </c>
      <c r="C25" s="41" t="s">
        <v>220</v>
      </c>
      <c r="D25" s="41" t="s">
        <v>221</v>
      </c>
      <c r="E25" s="41" t="s">
        <v>222</v>
      </c>
    </row>
    <row r="26" spans="1:5" ht="15.6" thickTop="1" thickBot="1" x14ac:dyDescent="0.35">
      <c r="A26" s="41" t="s">
        <v>114</v>
      </c>
      <c r="B26" s="41" t="s">
        <v>8</v>
      </c>
      <c r="C26" s="41" t="s">
        <v>223</v>
      </c>
      <c r="D26" s="41" t="s">
        <v>224</v>
      </c>
      <c r="E26" s="41" t="s">
        <v>189</v>
      </c>
    </row>
    <row r="27" spans="1:5" ht="15.6" thickTop="1" thickBot="1" x14ac:dyDescent="0.35">
      <c r="A27" s="41" t="s">
        <v>116</v>
      </c>
      <c r="B27" s="41" t="s">
        <v>8</v>
      </c>
      <c r="C27" s="41" t="s">
        <v>225</v>
      </c>
      <c r="D27" s="41" t="s">
        <v>226</v>
      </c>
      <c r="E27" s="41" t="s">
        <v>227</v>
      </c>
    </row>
    <row r="28" spans="1:5" ht="15.6" thickTop="1" thickBot="1" x14ac:dyDescent="0.35">
      <c r="A28" s="41" t="s">
        <v>118</v>
      </c>
      <c r="B28" s="41" t="s">
        <v>8</v>
      </c>
      <c r="C28" s="41" t="s">
        <v>165</v>
      </c>
      <c r="D28" s="41" t="s">
        <v>165</v>
      </c>
      <c r="E28" s="41" t="s">
        <v>165</v>
      </c>
    </row>
    <row r="29" spans="1:5" ht="15.6" thickTop="1" thickBot="1" x14ac:dyDescent="0.35">
      <c r="A29" s="41" t="s">
        <v>120</v>
      </c>
      <c r="B29" s="41" t="s">
        <v>8</v>
      </c>
      <c r="C29" s="41" t="s">
        <v>228</v>
      </c>
      <c r="D29" s="41" t="s">
        <v>229</v>
      </c>
      <c r="E29" s="41" t="s">
        <v>230</v>
      </c>
    </row>
    <row r="30" spans="1:5" ht="15.6" thickTop="1" thickBot="1" x14ac:dyDescent="0.35">
      <c r="A30" s="41" t="s">
        <v>122</v>
      </c>
      <c r="B30" s="41" t="s">
        <v>8</v>
      </c>
      <c r="C30" s="41" t="s">
        <v>165</v>
      </c>
      <c r="D30" s="41" t="s">
        <v>165</v>
      </c>
      <c r="E30" s="41" t="s">
        <v>165</v>
      </c>
    </row>
    <row r="31" spans="1:5" ht="15.6" thickTop="1" thickBot="1" x14ac:dyDescent="0.35">
      <c r="A31" s="41" t="s">
        <v>126</v>
      </c>
      <c r="B31" s="41" t="s">
        <v>8</v>
      </c>
      <c r="C31" s="41" t="s">
        <v>231</v>
      </c>
      <c r="D31" s="41" t="s">
        <v>232</v>
      </c>
      <c r="E31" s="41" t="s">
        <v>233</v>
      </c>
    </row>
    <row r="32" spans="1:5" ht="15.6" thickTop="1" thickBot="1" x14ac:dyDescent="0.35">
      <c r="A32" s="41" t="s">
        <v>128</v>
      </c>
      <c r="B32" s="41" t="s">
        <v>8</v>
      </c>
      <c r="C32" s="41" t="s">
        <v>165</v>
      </c>
      <c r="D32" s="41" t="s">
        <v>165</v>
      </c>
      <c r="E32" s="41" t="s">
        <v>165</v>
      </c>
    </row>
    <row r="33" spans="1:5" ht="15.6" thickTop="1" thickBot="1" x14ac:dyDescent="0.35">
      <c r="A33" s="41" t="s">
        <v>63</v>
      </c>
      <c r="B33" s="41" t="s">
        <v>9</v>
      </c>
      <c r="C33" s="41" t="s">
        <v>169</v>
      </c>
      <c r="D33" s="41" t="s">
        <v>228</v>
      </c>
      <c r="E33" s="41" t="s">
        <v>228</v>
      </c>
    </row>
    <row r="34" spans="1:5" ht="15.6" thickTop="1" thickBot="1" x14ac:dyDescent="0.35">
      <c r="A34" s="41" t="s">
        <v>65</v>
      </c>
      <c r="B34" s="41" t="s">
        <v>9</v>
      </c>
      <c r="C34" s="41" t="s">
        <v>234</v>
      </c>
      <c r="D34" s="41" t="s">
        <v>235</v>
      </c>
      <c r="E34" s="41" t="s">
        <v>236</v>
      </c>
    </row>
    <row r="35" spans="1:5" ht="15.6" thickTop="1" thickBot="1" x14ac:dyDescent="0.35">
      <c r="A35" s="41" t="s">
        <v>73</v>
      </c>
      <c r="B35" s="41" t="s">
        <v>9</v>
      </c>
      <c r="C35" s="41" t="s">
        <v>165</v>
      </c>
      <c r="D35" s="41" t="s">
        <v>165</v>
      </c>
      <c r="E35" s="41" t="s">
        <v>165</v>
      </c>
    </row>
    <row r="36" spans="1:5" ht="15.6" thickTop="1" thickBot="1" x14ac:dyDescent="0.35">
      <c r="A36" s="41" t="s">
        <v>75</v>
      </c>
      <c r="B36" s="41" t="s">
        <v>9</v>
      </c>
      <c r="C36" s="41" t="s">
        <v>165</v>
      </c>
      <c r="D36" s="41" t="s">
        <v>165</v>
      </c>
      <c r="E36" s="41" t="s">
        <v>165</v>
      </c>
    </row>
    <row r="37" spans="1:5" ht="15.6" thickTop="1" thickBot="1" x14ac:dyDescent="0.35">
      <c r="A37" s="41" t="s">
        <v>77</v>
      </c>
      <c r="B37" s="41" t="s">
        <v>9</v>
      </c>
      <c r="C37" s="41" t="s">
        <v>237</v>
      </c>
      <c r="D37" s="41" t="s">
        <v>238</v>
      </c>
      <c r="E37" s="41" t="s">
        <v>239</v>
      </c>
    </row>
    <row r="38" spans="1:5" ht="15.6" thickTop="1" thickBot="1" x14ac:dyDescent="0.35">
      <c r="A38" s="41" t="s">
        <v>79</v>
      </c>
      <c r="B38" s="41" t="s">
        <v>9</v>
      </c>
      <c r="C38" s="41" t="s">
        <v>240</v>
      </c>
      <c r="D38" s="41" t="s">
        <v>241</v>
      </c>
      <c r="E38" s="41" t="s">
        <v>242</v>
      </c>
    </row>
    <row r="39" spans="1:5" ht="15.6" thickTop="1" thickBot="1" x14ac:dyDescent="0.35">
      <c r="A39" s="41" t="s">
        <v>83</v>
      </c>
      <c r="B39" s="41" t="s">
        <v>9</v>
      </c>
      <c r="C39" s="41" t="s">
        <v>243</v>
      </c>
      <c r="D39" s="41" t="s">
        <v>244</v>
      </c>
      <c r="E39" s="41" t="s">
        <v>245</v>
      </c>
    </row>
    <row r="40" spans="1:5" ht="15.6" thickTop="1" thickBot="1" x14ac:dyDescent="0.35">
      <c r="A40" s="41" t="s">
        <v>85</v>
      </c>
      <c r="B40" s="41" t="s">
        <v>9</v>
      </c>
      <c r="C40" s="41" t="s">
        <v>246</v>
      </c>
      <c r="D40" s="41" t="s">
        <v>241</v>
      </c>
      <c r="E40" s="41" t="s">
        <v>189</v>
      </c>
    </row>
    <row r="41" spans="1:5" ht="15.6" thickTop="1" thickBot="1" x14ac:dyDescent="0.35">
      <c r="A41" s="41" t="s">
        <v>87</v>
      </c>
      <c r="B41" s="41" t="s">
        <v>9</v>
      </c>
      <c r="C41" s="41" t="s">
        <v>247</v>
      </c>
      <c r="D41" s="41" t="s">
        <v>248</v>
      </c>
      <c r="E41" s="41" t="s">
        <v>182</v>
      </c>
    </row>
    <row r="42" spans="1:5" ht="15.6" thickTop="1" thickBot="1" x14ac:dyDescent="0.35">
      <c r="A42" s="41" t="s">
        <v>89</v>
      </c>
      <c r="B42" s="41" t="s">
        <v>9</v>
      </c>
      <c r="C42" s="41" t="s">
        <v>213</v>
      </c>
      <c r="D42" s="41" t="s">
        <v>249</v>
      </c>
      <c r="E42" s="41" t="s">
        <v>189</v>
      </c>
    </row>
    <row r="43" spans="1:5" ht="15.6" thickTop="1" thickBot="1" x14ac:dyDescent="0.35">
      <c r="A43" s="41" t="s">
        <v>91</v>
      </c>
      <c r="B43" s="41" t="s">
        <v>9</v>
      </c>
      <c r="C43" s="41" t="s">
        <v>250</v>
      </c>
      <c r="D43" s="41" t="s">
        <v>251</v>
      </c>
      <c r="E43" s="41" t="s">
        <v>252</v>
      </c>
    </row>
    <row r="44" spans="1:5" ht="15.6" thickTop="1" thickBot="1" x14ac:dyDescent="0.35">
      <c r="A44" s="41" t="s">
        <v>92</v>
      </c>
      <c r="B44" s="41" t="s">
        <v>9</v>
      </c>
      <c r="C44" s="41" t="s">
        <v>253</v>
      </c>
      <c r="D44" s="41" t="s">
        <v>254</v>
      </c>
      <c r="E44" s="41" t="s">
        <v>255</v>
      </c>
    </row>
    <row r="45" spans="1:5" ht="15.6" thickTop="1" thickBot="1" x14ac:dyDescent="0.35">
      <c r="A45" s="41" t="s">
        <v>94</v>
      </c>
      <c r="B45" s="41" t="s">
        <v>9</v>
      </c>
      <c r="C45" s="41" t="s">
        <v>256</v>
      </c>
      <c r="D45" s="41" t="s">
        <v>257</v>
      </c>
      <c r="E45" s="41" t="s">
        <v>244</v>
      </c>
    </row>
    <row r="46" spans="1:5" ht="15.6" thickTop="1" thickBot="1" x14ac:dyDescent="0.35">
      <c r="A46" s="41" t="s">
        <v>96</v>
      </c>
      <c r="B46" s="41" t="s">
        <v>9</v>
      </c>
      <c r="C46" s="41" t="s">
        <v>258</v>
      </c>
      <c r="D46" s="41" t="s">
        <v>259</v>
      </c>
      <c r="E46" s="41" t="s">
        <v>216</v>
      </c>
    </row>
    <row r="47" spans="1:5" ht="15.6" thickTop="1" thickBot="1" x14ac:dyDescent="0.35">
      <c r="A47" s="41" t="s">
        <v>98</v>
      </c>
      <c r="B47" s="41" t="s">
        <v>9</v>
      </c>
      <c r="C47" s="41" t="s">
        <v>260</v>
      </c>
      <c r="D47" s="41" t="s">
        <v>261</v>
      </c>
      <c r="E47" s="41" t="s">
        <v>262</v>
      </c>
    </row>
    <row r="48" spans="1:5" ht="15.6" thickTop="1" thickBot="1" x14ac:dyDescent="0.35">
      <c r="A48" s="41" t="s">
        <v>100</v>
      </c>
      <c r="B48" s="41" t="s">
        <v>9</v>
      </c>
      <c r="C48" s="41" t="s">
        <v>263</v>
      </c>
      <c r="D48" s="41" t="s">
        <v>264</v>
      </c>
      <c r="E48" s="41" t="s">
        <v>265</v>
      </c>
    </row>
    <row r="49" spans="1:5" ht="15.6" thickTop="1" thickBot="1" x14ac:dyDescent="0.35">
      <c r="A49" s="41" t="s">
        <v>102</v>
      </c>
      <c r="B49" s="41" t="s">
        <v>9</v>
      </c>
      <c r="C49" s="41" t="s">
        <v>266</v>
      </c>
      <c r="D49" s="41" t="s">
        <v>182</v>
      </c>
      <c r="E49" s="41" t="s">
        <v>267</v>
      </c>
    </row>
    <row r="50" spans="1:5" ht="15.6" thickTop="1" thickBot="1" x14ac:dyDescent="0.35">
      <c r="A50" s="41" t="s">
        <v>104</v>
      </c>
      <c r="B50" s="41" t="s">
        <v>9</v>
      </c>
      <c r="C50" s="41" t="s">
        <v>268</v>
      </c>
      <c r="D50" s="41" t="s">
        <v>269</v>
      </c>
      <c r="E50" s="41" t="s">
        <v>270</v>
      </c>
    </row>
    <row r="51" spans="1:5" ht="15.6" thickTop="1" thickBot="1" x14ac:dyDescent="0.35">
      <c r="A51" s="41" t="s">
        <v>106</v>
      </c>
      <c r="B51" s="41" t="s">
        <v>9</v>
      </c>
      <c r="C51" s="41" t="s">
        <v>271</v>
      </c>
      <c r="D51" s="41" t="s">
        <v>264</v>
      </c>
      <c r="E51" s="41" t="s">
        <v>188</v>
      </c>
    </row>
    <row r="52" spans="1:5" ht="15.6" thickTop="1" thickBot="1" x14ac:dyDescent="0.35">
      <c r="A52" s="41" t="s">
        <v>108</v>
      </c>
      <c r="B52" s="41" t="s">
        <v>9</v>
      </c>
      <c r="C52" s="41" t="s">
        <v>272</v>
      </c>
      <c r="D52" s="41" t="s">
        <v>273</v>
      </c>
      <c r="E52" s="41" t="s">
        <v>274</v>
      </c>
    </row>
    <row r="53" spans="1:5" ht="15.6" thickTop="1" thickBot="1" x14ac:dyDescent="0.35">
      <c r="A53" s="41" t="s">
        <v>110</v>
      </c>
      <c r="B53" s="41" t="s">
        <v>9</v>
      </c>
      <c r="C53" s="41" t="s">
        <v>275</v>
      </c>
      <c r="D53" s="41" t="s">
        <v>276</v>
      </c>
      <c r="E53" s="41" t="s">
        <v>211</v>
      </c>
    </row>
    <row r="54" spans="1:5" ht="15.6" thickTop="1" thickBot="1" x14ac:dyDescent="0.35">
      <c r="A54" s="41" t="s">
        <v>112</v>
      </c>
      <c r="B54" s="41" t="s">
        <v>9</v>
      </c>
      <c r="C54" s="41" t="s">
        <v>277</v>
      </c>
      <c r="D54" s="41" t="s">
        <v>263</v>
      </c>
      <c r="E54" s="41" t="s">
        <v>278</v>
      </c>
    </row>
    <row r="55" spans="1:5" ht="15.6" thickTop="1" thickBot="1" x14ac:dyDescent="0.35">
      <c r="A55" s="41" t="s">
        <v>114</v>
      </c>
      <c r="B55" s="41" t="s">
        <v>9</v>
      </c>
      <c r="C55" s="41" t="s">
        <v>279</v>
      </c>
      <c r="D55" s="41" t="s">
        <v>280</v>
      </c>
      <c r="E55" s="41" t="s">
        <v>281</v>
      </c>
    </row>
    <row r="56" spans="1:5" ht="15.6" thickTop="1" thickBot="1" x14ac:dyDescent="0.35">
      <c r="A56" s="41" t="s">
        <v>116</v>
      </c>
      <c r="B56" s="41" t="s">
        <v>9</v>
      </c>
      <c r="C56" s="41" t="s">
        <v>282</v>
      </c>
      <c r="D56" s="41" t="s">
        <v>283</v>
      </c>
      <c r="E56" s="41" t="s">
        <v>284</v>
      </c>
    </row>
    <row r="57" spans="1:5" ht="15.6" thickTop="1" thickBot="1" x14ac:dyDescent="0.35">
      <c r="A57" s="41" t="s">
        <v>118</v>
      </c>
      <c r="B57" s="41" t="s">
        <v>9</v>
      </c>
      <c r="C57" s="41" t="s">
        <v>165</v>
      </c>
      <c r="D57" s="41" t="s">
        <v>165</v>
      </c>
      <c r="E57" s="41" t="s">
        <v>165</v>
      </c>
    </row>
    <row r="58" spans="1:5" ht="15.6" thickTop="1" thickBot="1" x14ac:dyDescent="0.35">
      <c r="A58" s="41" t="s">
        <v>120</v>
      </c>
      <c r="B58" s="41" t="s">
        <v>9</v>
      </c>
      <c r="C58" s="41" t="s">
        <v>165</v>
      </c>
      <c r="D58" s="41" t="s">
        <v>165</v>
      </c>
      <c r="E58" s="41" t="s">
        <v>165</v>
      </c>
    </row>
    <row r="59" spans="1:5" ht="15.6" thickTop="1" thickBot="1" x14ac:dyDescent="0.35">
      <c r="A59" s="41" t="s">
        <v>122</v>
      </c>
      <c r="B59" s="41" t="s">
        <v>9</v>
      </c>
      <c r="C59" s="41" t="s">
        <v>165</v>
      </c>
      <c r="D59" s="41" t="s">
        <v>165</v>
      </c>
      <c r="E59" s="41" t="s">
        <v>165</v>
      </c>
    </row>
    <row r="60" spans="1:5" ht="15.6" thickTop="1" thickBot="1" x14ac:dyDescent="0.35">
      <c r="A60" s="41" t="s">
        <v>126</v>
      </c>
      <c r="B60" s="41" t="s">
        <v>9</v>
      </c>
      <c r="C60" s="41" t="s">
        <v>285</v>
      </c>
      <c r="D60" s="41" t="s">
        <v>286</v>
      </c>
      <c r="E60" s="41" t="s">
        <v>287</v>
      </c>
    </row>
    <row r="61" spans="1:5" ht="15" thickTop="1" x14ac:dyDescent="0.3">
      <c r="A61" s="41" t="s">
        <v>128</v>
      </c>
      <c r="B61" s="41" t="s">
        <v>9</v>
      </c>
      <c r="C61" s="41" t="s">
        <v>165</v>
      </c>
      <c r="D61" s="41" t="s">
        <v>165</v>
      </c>
      <c r="E61" s="41" t="s">
        <v>165</v>
      </c>
    </row>
  </sheetData>
  <sortState ref="A2:E63">
    <sortCondition ref="B2:B63"/>
    <sortCondition ref="A2:A63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3"/>
  <sheetViews>
    <sheetView workbookViewId="0">
      <selection activeCell="B27" sqref="B27"/>
    </sheetView>
  </sheetViews>
  <sheetFormatPr defaultColWidth="36.6640625" defaultRowHeight="14.4" x14ac:dyDescent="0.3"/>
  <cols>
    <col min="1" max="1" width="16.6640625" bestFit="1" customWidth="1"/>
    <col min="2" max="2" width="6" bestFit="1" customWidth="1"/>
    <col min="3" max="3" width="11.109375" bestFit="1" customWidth="1"/>
    <col min="4" max="4" width="11.6640625" bestFit="1" customWidth="1"/>
    <col min="5" max="5" width="9.44140625" bestFit="1" customWidth="1"/>
  </cols>
  <sheetData>
    <row r="1" spans="1:5" ht="15.6" thickTop="1" thickBot="1" x14ac:dyDescent="0.35">
      <c r="A1" s="42" t="s">
        <v>0</v>
      </c>
      <c r="B1" s="43" t="s">
        <v>10</v>
      </c>
      <c r="C1" s="43" t="s">
        <v>24</v>
      </c>
      <c r="D1" s="43" t="s">
        <v>25</v>
      </c>
      <c r="E1" s="44" t="s">
        <v>26</v>
      </c>
    </row>
    <row r="2" spans="1:5" ht="15" thickTop="1" x14ac:dyDescent="0.3">
      <c r="A2" s="46" t="s">
        <v>61</v>
      </c>
      <c r="B2" s="47" t="s">
        <v>288</v>
      </c>
      <c r="C2" s="47" t="s">
        <v>165</v>
      </c>
      <c r="D2" s="47" t="s">
        <v>165</v>
      </c>
      <c r="E2" s="48" t="s">
        <v>165</v>
      </c>
    </row>
    <row r="3" spans="1:5" x14ac:dyDescent="0.3">
      <c r="A3" s="49" t="s">
        <v>75</v>
      </c>
      <c r="B3" s="45" t="s">
        <v>288</v>
      </c>
      <c r="C3" s="45" t="s">
        <v>165</v>
      </c>
      <c r="D3" s="45" t="s">
        <v>165</v>
      </c>
      <c r="E3" s="50" t="s">
        <v>165</v>
      </c>
    </row>
    <row r="4" spans="1:5" x14ac:dyDescent="0.3">
      <c r="A4" s="49" t="s">
        <v>77</v>
      </c>
      <c r="B4" s="45" t="s">
        <v>288</v>
      </c>
      <c r="C4" s="45" t="s">
        <v>289</v>
      </c>
      <c r="D4" s="45" t="s">
        <v>290</v>
      </c>
      <c r="E4" s="50" t="s">
        <v>189</v>
      </c>
    </row>
    <row r="5" spans="1:5" x14ac:dyDescent="0.3">
      <c r="A5" s="49" t="s">
        <v>79</v>
      </c>
      <c r="B5" s="45" t="s">
        <v>288</v>
      </c>
      <c r="C5" s="45" t="s">
        <v>291</v>
      </c>
      <c r="D5" s="45" t="s">
        <v>292</v>
      </c>
      <c r="E5" s="50" t="s">
        <v>189</v>
      </c>
    </row>
    <row r="6" spans="1:5" x14ac:dyDescent="0.3">
      <c r="A6" s="49" t="s">
        <v>83</v>
      </c>
      <c r="B6" s="45" t="s">
        <v>288</v>
      </c>
      <c r="C6" s="45" t="s">
        <v>292</v>
      </c>
      <c r="D6" s="45" t="s">
        <v>192</v>
      </c>
      <c r="E6" s="50" t="s">
        <v>189</v>
      </c>
    </row>
    <row r="7" spans="1:5" x14ac:dyDescent="0.3">
      <c r="A7" s="49" t="s">
        <v>85</v>
      </c>
      <c r="B7" s="45" t="s">
        <v>288</v>
      </c>
      <c r="C7" s="45" t="s">
        <v>293</v>
      </c>
      <c r="D7" s="45" t="s">
        <v>294</v>
      </c>
      <c r="E7" s="50" t="s">
        <v>189</v>
      </c>
    </row>
    <row r="8" spans="1:5" x14ac:dyDescent="0.3">
      <c r="A8" s="49" t="s">
        <v>87</v>
      </c>
      <c r="B8" s="45" t="s">
        <v>288</v>
      </c>
      <c r="C8" s="45" t="s">
        <v>292</v>
      </c>
      <c r="D8" s="45" t="s">
        <v>295</v>
      </c>
      <c r="E8" s="50" t="s">
        <v>189</v>
      </c>
    </row>
    <row r="9" spans="1:5" x14ac:dyDescent="0.3">
      <c r="A9" s="49" t="s">
        <v>89</v>
      </c>
      <c r="B9" s="45" t="s">
        <v>288</v>
      </c>
      <c r="C9" s="45" t="s">
        <v>296</v>
      </c>
      <c r="D9" s="45" t="s">
        <v>297</v>
      </c>
      <c r="E9" s="50" t="s">
        <v>189</v>
      </c>
    </row>
    <row r="10" spans="1:5" x14ac:dyDescent="0.3">
      <c r="A10" s="49" t="s">
        <v>91</v>
      </c>
      <c r="B10" s="45" t="s">
        <v>288</v>
      </c>
      <c r="C10" s="45" t="s">
        <v>298</v>
      </c>
      <c r="D10" s="45" t="s">
        <v>299</v>
      </c>
      <c r="E10" s="50" t="s">
        <v>189</v>
      </c>
    </row>
    <row r="11" spans="1:5" x14ac:dyDescent="0.3">
      <c r="A11" s="49" t="s">
        <v>92</v>
      </c>
      <c r="B11" s="45" t="s">
        <v>288</v>
      </c>
      <c r="C11" s="45" t="s">
        <v>294</v>
      </c>
      <c r="D11" s="45" t="s">
        <v>294</v>
      </c>
      <c r="E11" s="50" t="s">
        <v>189</v>
      </c>
    </row>
    <row r="12" spans="1:5" x14ac:dyDescent="0.3">
      <c r="A12" s="49" t="s">
        <v>94</v>
      </c>
      <c r="B12" s="45" t="s">
        <v>288</v>
      </c>
      <c r="C12" s="45" t="s">
        <v>173</v>
      </c>
      <c r="D12" s="45" t="s">
        <v>181</v>
      </c>
      <c r="E12" s="50" t="s">
        <v>189</v>
      </c>
    </row>
    <row r="13" spans="1:5" x14ac:dyDescent="0.3">
      <c r="A13" s="49" t="s">
        <v>96</v>
      </c>
      <c r="B13" s="45" t="s">
        <v>288</v>
      </c>
      <c r="C13" s="45" t="s">
        <v>300</v>
      </c>
      <c r="D13" s="45" t="s">
        <v>290</v>
      </c>
      <c r="E13" s="50" t="s">
        <v>189</v>
      </c>
    </row>
    <row r="14" spans="1:5" x14ac:dyDescent="0.3">
      <c r="A14" s="49" t="s">
        <v>98</v>
      </c>
      <c r="B14" s="45" t="s">
        <v>288</v>
      </c>
      <c r="C14" s="45" t="s">
        <v>248</v>
      </c>
      <c r="D14" s="45" t="s">
        <v>205</v>
      </c>
      <c r="E14" s="50" t="s">
        <v>189</v>
      </c>
    </row>
    <row r="15" spans="1:5" x14ac:dyDescent="0.3">
      <c r="A15" s="49" t="s">
        <v>100</v>
      </c>
      <c r="B15" s="45" t="s">
        <v>288</v>
      </c>
      <c r="C15" s="45" t="s">
        <v>301</v>
      </c>
      <c r="D15" s="45" t="s">
        <v>191</v>
      </c>
      <c r="E15" s="50" t="s">
        <v>189</v>
      </c>
    </row>
    <row r="16" spans="1:5" x14ac:dyDescent="0.3">
      <c r="A16" s="49" t="s">
        <v>102</v>
      </c>
      <c r="B16" s="45" t="s">
        <v>288</v>
      </c>
      <c r="C16" s="45" t="s">
        <v>302</v>
      </c>
      <c r="D16" s="45" t="s">
        <v>278</v>
      </c>
      <c r="E16" s="50" t="s">
        <v>189</v>
      </c>
    </row>
    <row r="17" spans="1:5" x14ac:dyDescent="0.3">
      <c r="A17" s="49" t="s">
        <v>104</v>
      </c>
      <c r="B17" s="45" t="s">
        <v>288</v>
      </c>
      <c r="C17" s="45" t="s">
        <v>303</v>
      </c>
      <c r="D17" s="45" t="s">
        <v>191</v>
      </c>
      <c r="E17" s="50" t="s">
        <v>189</v>
      </c>
    </row>
    <row r="18" spans="1:5" x14ac:dyDescent="0.3">
      <c r="A18" s="49" t="s">
        <v>106</v>
      </c>
      <c r="B18" s="45" t="s">
        <v>288</v>
      </c>
      <c r="C18" s="45" t="s">
        <v>304</v>
      </c>
      <c r="D18" s="45" t="s">
        <v>213</v>
      </c>
      <c r="E18" s="50" t="s">
        <v>189</v>
      </c>
    </row>
    <row r="19" spans="1:5" x14ac:dyDescent="0.3">
      <c r="A19" s="49" t="s">
        <v>108</v>
      </c>
      <c r="B19" s="45" t="s">
        <v>288</v>
      </c>
      <c r="C19" s="45" t="s">
        <v>305</v>
      </c>
      <c r="D19" s="45" t="s">
        <v>305</v>
      </c>
      <c r="E19" s="50" t="s">
        <v>189</v>
      </c>
    </row>
    <row r="20" spans="1:5" x14ac:dyDescent="0.3">
      <c r="A20" s="49" t="s">
        <v>110</v>
      </c>
      <c r="B20" s="45" t="s">
        <v>288</v>
      </c>
      <c r="C20" s="45" t="s">
        <v>306</v>
      </c>
      <c r="D20" s="45" t="s">
        <v>298</v>
      </c>
      <c r="E20" s="50" t="s">
        <v>189</v>
      </c>
    </row>
    <row r="21" spans="1:5" x14ac:dyDescent="0.3">
      <c r="A21" s="49" t="s">
        <v>112</v>
      </c>
      <c r="B21" s="45" t="s">
        <v>288</v>
      </c>
      <c r="C21" s="45" t="s">
        <v>165</v>
      </c>
      <c r="D21" s="45" t="s">
        <v>165</v>
      </c>
      <c r="E21" s="50" t="s">
        <v>165</v>
      </c>
    </row>
    <row r="22" spans="1:5" x14ac:dyDescent="0.3">
      <c r="A22" s="49" t="s">
        <v>114</v>
      </c>
      <c r="B22" s="45" t="s">
        <v>288</v>
      </c>
      <c r="C22" s="45" t="s">
        <v>165</v>
      </c>
      <c r="D22" s="45" t="s">
        <v>165</v>
      </c>
      <c r="E22" s="50" t="s">
        <v>165</v>
      </c>
    </row>
    <row r="23" spans="1:5" x14ac:dyDescent="0.3">
      <c r="A23" s="49" t="s">
        <v>116</v>
      </c>
      <c r="B23" s="45" t="s">
        <v>288</v>
      </c>
      <c r="C23" s="45" t="s">
        <v>307</v>
      </c>
      <c r="D23" s="45" t="s">
        <v>266</v>
      </c>
      <c r="E23" s="50" t="s">
        <v>189</v>
      </c>
    </row>
    <row r="24" spans="1:5" x14ac:dyDescent="0.3">
      <c r="A24" s="49" t="s">
        <v>118</v>
      </c>
      <c r="B24" s="45" t="s">
        <v>288</v>
      </c>
      <c r="C24" s="45" t="s">
        <v>165</v>
      </c>
      <c r="D24" s="45" t="s">
        <v>165</v>
      </c>
      <c r="E24" s="50" t="s">
        <v>165</v>
      </c>
    </row>
    <row r="25" spans="1:5" x14ac:dyDescent="0.3">
      <c r="A25" s="49" t="s">
        <v>120</v>
      </c>
      <c r="B25" s="45" t="s">
        <v>288</v>
      </c>
      <c r="C25" s="45" t="s">
        <v>165</v>
      </c>
      <c r="D25" s="45" t="s">
        <v>165</v>
      </c>
      <c r="E25" s="50" t="s">
        <v>165</v>
      </c>
    </row>
    <row r="26" spans="1:5" x14ac:dyDescent="0.3">
      <c r="A26" s="49" t="s">
        <v>122</v>
      </c>
      <c r="B26" s="45" t="s">
        <v>288</v>
      </c>
      <c r="C26" s="45" t="s">
        <v>165</v>
      </c>
      <c r="D26" s="45" t="s">
        <v>165</v>
      </c>
      <c r="E26" s="50" t="s">
        <v>165</v>
      </c>
    </row>
    <row r="27" spans="1:5" x14ac:dyDescent="0.3">
      <c r="A27" s="49" t="s">
        <v>75</v>
      </c>
      <c r="B27" s="45" t="s">
        <v>308</v>
      </c>
      <c r="C27" s="45" t="s">
        <v>165</v>
      </c>
      <c r="D27" s="45" t="s">
        <v>165</v>
      </c>
      <c r="E27" s="50" t="s">
        <v>165</v>
      </c>
    </row>
    <row r="28" spans="1:5" x14ac:dyDescent="0.3">
      <c r="A28" s="49" t="s">
        <v>77</v>
      </c>
      <c r="B28" s="45" t="s">
        <v>308</v>
      </c>
      <c r="C28" s="45" t="s">
        <v>290</v>
      </c>
      <c r="D28" s="45" t="s">
        <v>247</v>
      </c>
      <c r="E28" s="50" t="s">
        <v>189</v>
      </c>
    </row>
    <row r="29" spans="1:5" x14ac:dyDescent="0.3">
      <c r="A29" s="49" t="s">
        <v>79</v>
      </c>
      <c r="B29" s="45" t="s">
        <v>308</v>
      </c>
      <c r="C29" s="45" t="s">
        <v>309</v>
      </c>
      <c r="D29" s="45" t="s">
        <v>310</v>
      </c>
      <c r="E29" s="50" t="s">
        <v>189</v>
      </c>
    </row>
    <row r="30" spans="1:5" x14ac:dyDescent="0.3">
      <c r="A30" s="49" t="s">
        <v>83</v>
      </c>
      <c r="B30" s="45" t="s">
        <v>308</v>
      </c>
      <c r="C30" s="45" t="s">
        <v>311</v>
      </c>
      <c r="D30" s="45" t="s">
        <v>189</v>
      </c>
      <c r="E30" s="50" t="s">
        <v>189</v>
      </c>
    </row>
    <row r="31" spans="1:5" x14ac:dyDescent="0.3">
      <c r="A31" s="49" t="s">
        <v>85</v>
      </c>
      <c r="B31" s="45" t="s">
        <v>308</v>
      </c>
      <c r="C31" s="45" t="s">
        <v>312</v>
      </c>
      <c r="D31" s="45" t="s">
        <v>313</v>
      </c>
      <c r="E31" s="50" t="s">
        <v>189</v>
      </c>
    </row>
    <row r="32" spans="1:5" x14ac:dyDescent="0.3">
      <c r="A32" s="49" t="s">
        <v>87</v>
      </c>
      <c r="B32" s="45" t="s">
        <v>308</v>
      </c>
      <c r="C32" s="45" t="s">
        <v>166</v>
      </c>
      <c r="D32" s="45" t="s">
        <v>301</v>
      </c>
      <c r="E32" s="50" t="s">
        <v>189</v>
      </c>
    </row>
    <row r="33" spans="1:5" x14ac:dyDescent="0.3">
      <c r="A33" s="49" t="s">
        <v>89</v>
      </c>
      <c r="B33" s="45" t="s">
        <v>308</v>
      </c>
      <c r="C33" s="45" t="s">
        <v>283</v>
      </c>
      <c r="D33" s="45" t="s">
        <v>314</v>
      </c>
      <c r="E33" s="50" t="s">
        <v>189</v>
      </c>
    </row>
    <row r="34" spans="1:5" x14ac:dyDescent="0.3">
      <c r="A34" s="49" t="s">
        <v>91</v>
      </c>
      <c r="B34" s="45" t="s">
        <v>308</v>
      </c>
      <c r="C34" s="45" t="s">
        <v>266</v>
      </c>
      <c r="D34" s="45" t="s">
        <v>230</v>
      </c>
      <c r="E34" s="50" t="s">
        <v>189</v>
      </c>
    </row>
    <row r="35" spans="1:5" x14ac:dyDescent="0.3">
      <c r="A35" s="49" t="s">
        <v>92</v>
      </c>
      <c r="B35" s="45" t="s">
        <v>308</v>
      </c>
      <c r="C35" s="45" t="s">
        <v>307</v>
      </c>
      <c r="D35" s="45" t="s">
        <v>248</v>
      </c>
      <c r="E35" s="50" t="s">
        <v>189</v>
      </c>
    </row>
    <row r="36" spans="1:5" x14ac:dyDescent="0.3">
      <c r="A36" s="49" t="s">
        <v>94</v>
      </c>
      <c r="B36" s="45" t="s">
        <v>308</v>
      </c>
      <c r="C36" s="45" t="s">
        <v>298</v>
      </c>
      <c r="D36" s="45" t="s">
        <v>295</v>
      </c>
      <c r="E36" s="50" t="s">
        <v>189</v>
      </c>
    </row>
    <row r="37" spans="1:5" x14ac:dyDescent="0.3">
      <c r="A37" s="49" t="s">
        <v>96</v>
      </c>
      <c r="B37" s="45" t="s">
        <v>308</v>
      </c>
      <c r="C37" s="45" t="s">
        <v>306</v>
      </c>
      <c r="D37" s="45" t="s">
        <v>315</v>
      </c>
      <c r="E37" s="50" t="s">
        <v>189</v>
      </c>
    </row>
    <row r="38" spans="1:5" x14ac:dyDescent="0.3">
      <c r="A38" s="49" t="s">
        <v>98</v>
      </c>
      <c r="B38" s="45" t="s">
        <v>308</v>
      </c>
      <c r="C38" s="45" t="s">
        <v>316</v>
      </c>
      <c r="D38" s="45" t="s">
        <v>317</v>
      </c>
      <c r="E38" s="50" t="s">
        <v>189</v>
      </c>
    </row>
    <row r="39" spans="1:5" x14ac:dyDescent="0.3">
      <c r="A39" s="49" t="s">
        <v>100</v>
      </c>
      <c r="B39" s="45" t="s">
        <v>308</v>
      </c>
      <c r="C39" s="45" t="s">
        <v>165</v>
      </c>
      <c r="D39" s="45" t="s">
        <v>165</v>
      </c>
      <c r="E39" s="50" t="s">
        <v>165</v>
      </c>
    </row>
    <row r="40" spans="1:5" x14ac:dyDescent="0.3">
      <c r="A40" s="49" t="s">
        <v>102</v>
      </c>
      <c r="B40" s="45" t="s">
        <v>308</v>
      </c>
      <c r="C40" s="45" t="s">
        <v>318</v>
      </c>
      <c r="D40" s="45" t="s">
        <v>188</v>
      </c>
      <c r="E40" s="50" t="s">
        <v>189</v>
      </c>
    </row>
    <row r="41" spans="1:5" x14ac:dyDescent="0.3">
      <c r="A41" s="49" t="s">
        <v>104</v>
      </c>
      <c r="B41" s="45" t="s">
        <v>308</v>
      </c>
      <c r="C41" s="45" t="s">
        <v>319</v>
      </c>
      <c r="D41" s="45" t="s">
        <v>320</v>
      </c>
      <c r="E41" s="50" t="s">
        <v>189</v>
      </c>
    </row>
    <row r="42" spans="1:5" x14ac:dyDescent="0.3">
      <c r="A42" s="49" t="s">
        <v>106</v>
      </c>
      <c r="B42" s="45" t="s">
        <v>308</v>
      </c>
      <c r="C42" s="45" t="s">
        <v>321</v>
      </c>
      <c r="D42" s="45" t="s">
        <v>322</v>
      </c>
      <c r="E42" s="50" t="s">
        <v>189</v>
      </c>
    </row>
    <row r="43" spans="1:5" x14ac:dyDescent="0.3">
      <c r="A43" s="49" t="s">
        <v>108</v>
      </c>
      <c r="B43" s="45" t="s">
        <v>308</v>
      </c>
      <c r="C43" s="45" t="s">
        <v>247</v>
      </c>
      <c r="D43" s="45" t="s">
        <v>301</v>
      </c>
      <c r="E43" s="50" t="s">
        <v>189</v>
      </c>
    </row>
    <row r="44" spans="1:5" x14ac:dyDescent="0.3">
      <c r="A44" s="49" t="s">
        <v>110</v>
      </c>
      <c r="B44" s="45" t="s">
        <v>308</v>
      </c>
      <c r="C44" s="45" t="s">
        <v>275</v>
      </c>
      <c r="D44" s="45" t="s">
        <v>323</v>
      </c>
      <c r="E44" s="50" t="s">
        <v>189</v>
      </c>
    </row>
    <row r="45" spans="1:5" x14ac:dyDescent="0.3">
      <c r="A45" s="49" t="s">
        <v>112</v>
      </c>
      <c r="B45" s="45" t="s">
        <v>308</v>
      </c>
      <c r="C45" s="45" t="s">
        <v>165</v>
      </c>
      <c r="D45" s="45" t="s">
        <v>165</v>
      </c>
      <c r="E45" s="50" t="s">
        <v>165</v>
      </c>
    </row>
    <row r="46" spans="1:5" x14ac:dyDescent="0.3">
      <c r="A46" s="49" t="s">
        <v>114</v>
      </c>
      <c r="B46" s="45" t="s">
        <v>308</v>
      </c>
      <c r="C46" s="45" t="s">
        <v>221</v>
      </c>
      <c r="D46" s="45" t="s">
        <v>314</v>
      </c>
      <c r="E46" s="50" t="s">
        <v>189</v>
      </c>
    </row>
    <row r="47" spans="1:5" x14ac:dyDescent="0.3">
      <c r="A47" s="49" t="s">
        <v>116</v>
      </c>
      <c r="B47" s="45" t="s">
        <v>308</v>
      </c>
      <c r="C47" s="45" t="s">
        <v>223</v>
      </c>
      <c r="D47" s="45" t="s">
        <v>299</v>
      </c>
      <c r="E47" s="50" t="s">
        <v>189</v>
      </c>
    </row>
    <row r="48" spans="1:5" x14ac:dyDescent="0.3">
      <c r="A48" s="49" t="s">
        <v>118</v>
      </c>
      <c r="B48" s="45" t="s">
        <v>308</v>
      </c>
      <c r="C48" s="45" t="s">
        <v>165</v>
      </c>
      <c r="D48" s="45" t="s">
        <v>165</v>
      </c>
      <c r="E48" s="50" t="s">
        <v>165</v>
      </c>
    </row>
    <row r="49" spans="1:5" x14ac:dyDescent="0.3">
      <c r="A49" s="49" t="s">
        <v>120</v>
      </c>
      <c r="B49" s="45" t="s">
        <v>308</v>
      </c>
      <c r="C49" s="45" t="s">
        <v>165</v>
      </c>
      <c r="D49" s="45" t="s">
        <v>165</v>
      </c>
      <c r="E49" s="50" t="s">
        <v>165</v>
      </c>
    </row>
    <row r="50" spans="1:5" x14ac:dyDescent="0.3">
      <c r="A50" s="49" t="s">
        <v>122</v>
      </c>
      <c r="B50" s="45" t="s">
        <v>308</v>
      </c>
      <c r="C50" s="45" t="s">
        <v>165</v>
      </c>
      <c r="D50" s="45" t="s">
        <v>165</v>
      </c>
      <c r="E50" s="50" t="s">
        <v>165</v>
      </c>
    </row>
    <row r="51" spans="1:5" x14ac:dyDescent="0.3">
      <c r="A51" s="49" t="s">
        <v>128</v>
      </c>
      <c r="B51" s="45" t="s">
        <v>308</v>
      </c>
      <c r="C51" s="45" t="s">
        <v>165</v>
      </c>
      <c r="D51" s="45" t="s">
        <v>165</v>
      </c>
      <c r="E51" s="50" t="s">
        <v>165</v>
      </c>
    </row>
    <row r="52" spans="1:5" x14ac:dyDescent="0.3">
      <c r="A52" s="49" t="s">
        <v>75</v>
      </c>
      <c r="B52" s="45" t="s">
        <v>324</v>
      </c>
      <c r="C52" s="45" t="s">
        <v>165</v>
      </c>
      <c r="D52" s="45" t="s">
        <v>165</v>
      </c>
      <c r="E52" s="50" t="s">
        <v>165</v>
      </c>
    </row>
    <row r="53" spans="1:5" x14ac:dyDescent="0.3">
      <c r="A53" s="49" t="s">
        <v>77</v>
      </c>
      <c r="B53" s="45" t="s">
        <v>324</v>
      </c>
      <c r="C53" s="45" t="s">
        <v>315</v>
      </c>
      <c r="D53" s="45" t="s">
        <v>205</v>
      </c>
      <c r="E53" s="50" t="s">
        <v>306</v>
      </c>
    </row>
    <row r="54" spans="1:5" x14ac:dyDescent="0.3">
      <c r="A54" s="49" t="s">
        <v>79</v>
      </c>
      <c r="B54" s="45" t="s">
        <v>324</v>
      </c>
      <c r="C54" s="45" t="s">
        <v>325</v>
      </c>
      <c r="D54" s="45" t="s">
        <v>230</v>
      </c>
      <c r="E54" s="50" t="s">
        <v>201</v>
      </c>
    </row>
    <row r="55" spans="1:5" x14ac:dyDescent="0.3">
      <c r="A55" s="49" t="s">
        <v>83</v>
      </c>
      <c r="B55" s="45" t="s">
        <v>324</v>
      </c>
      <c r="C55" s="45" t="s">
        <v>326</v>
      </c>
      <c r="D55" s="45" t="s">
        <v>287</v>
      </c>
      <c r="E55" s="50" t="s">
        <v>287</v>
      </c>
    </row>
    <row r="56" spans="1:5" x14ac:dyDescent="0.3">
      <c r="A56" s="49" t="s">
        <v>85</v>
      </c>
      <c r="B56" s="45" t="s">
        <v>324</v>
      </c>
      <c r="C56" s="45" t="s">
        <v>266</v>
      </c>
      <c r="D56" s="45" t="s">
        <v>189</v>
      </c>
      <c r="E56" s="50" t="s">
        <v>327</v>
      </c>
    </row>
    <row r="57" spans="1:5" x14ac:dyDescent="0.3">
      <c r="A57" s="49" t="s">
        <v>87</v>
      </c>
      <c r="B57" s="45" t="s">
        <v>324</v>
      </c>
      <c r="C57" s="45" t="s">
        <v>266</v>
      </c>
      <c r="D57" s="45" t="s">
        <v>328</v>
      </c>
      <c r="E57" s="50" t="s">
        <v>201</v>
      </c>
    </row>
    <row r="58" spans="1:5" x14ac:dyDescent="0.3">
      <c r="A58" s="49" t="s">
        <v>91</v>
      </c>
      <c r="B58" s="45" t="s">
        <v>324</v>
      </c>
      <c r="C58" s="45" t="s">
        <v>210</v>
      </c>
      <c r="D58" s="45" t="s">
        <v>313</v>
      </c>
      <c r="E58" s="50" t="s">
        <v>329</v>
      </c>
    </row>
    <row r="59" spans="1:5" x14ac:dyDescent="0.3">
      <c r="A59" s="49" t="s">
        <v>92</v>
      </c>
      <c r="B59" s="45" t="s">
        <v>324</v>
      </c>
      <c r="C59" s="45" t="s">
        <v>330</v>
      </c>
      <c r="D59" s="45" t="s">
        <v>331</v>
      </c>
      <c r="E59" s="50" t="s">
        <v>332</v>
      </c>
    </row>
    <row r="60" spans="1:5" x14ac:dyDescent="0.3">
      <c r="A60" s="49" t="s">
        <v>94</v>
      </c>
      <c r="B60" s="45" t="s">
        <v>324</v>
      </c>
      <c r="C60" s="45" t="s">
        <v>333</v>
      </c>
      <c r="D60" s="45" t="s">
        <v>287</v>
      </c>
      <c r="E60" s="50" t="s">
        <v>294</v>
      </c>
    </row>
    <row r="61" spans="1:5" x14ac:dyDescent="0.3">
      <c r="A61" s="49" t="s">
        <v>96</v>
      </c>
      <c r="B61" s="45" t="s">
        <v>324</v>
      </c>
      <c r="C61" s="45" t="s">
        <v>165</v>
      </c>
      <c r="D61" s="45" t="s">
        <v>165</v>
      </c>
      <c r="E61" s="50" t="s">
        <v>165</v>
      </c>
    </row>
    <row r="62" spans="1:5" x14ac:dyDescent="0.3">
      <c r="A62" s="49" t="s">
        <v>98</v>
      </c>
      <c r="B62" s="45" t="s">
        <v>324</v>
      </c>
      <c r="C62" s="45" t="s">
        <v>235</v>
      </c>
      <c r="D62" s="45" t="s">
        <v>266</v>
      </c>
      <c r="E62" s="50" t="s">
        <v>266</v>
      </c>
    </row>
    <row r="63" spans="1:5" x14ac:dyDescent="0.3">
      <c r="A63" s="49" t="s">
        <v>100</v>
      </c>
      <c r="B63" s="45" t="s">
        <v>324</v>
      </c>
      <c r="C63" s="45" t="s">
        <v>248</v>
      </c>
      <c r="D63" s="45" t="s">
        <v>230</v>
      </c>
      <c r="E63" s="50" t="s">
        <v>265</v>
      </c>
    </row>
    <row r="64" spans="1:5" x14ac:dyDescent="0.3">
      <c r="A64" s="49" t="s">
        <v>102</v>
      </c>
      <c r="B64" s="45" t="s">
        <v>324</v>
      </c>
      <c r="C64" s="45" t="s">
        <v>310</v>
      </c>
      <c r="D64" s="45" t="s">
        <v>245</v>
      </c>
      <c r="E64" s="50" t="s">
        <v>245</v>
      </c>
    </row>
    <row r="65" spans="1:5" x14ac:dyDescent="0.3">
      <c r="A65" s="49" t="s">
        <v>104</v>
      </c>
      <c r="B65" s="45" t="s">
        <v>324</v>
      </c>
      <c r="C65" s="45" t="s">
        <v>334</v>
      </c>
      <c r="D65" s="45" t="s">
        <v>262</v>
      </c>
      <c r="E65" s="50" t="s">
        <v>335</v>
      </c>
    </row>
    <row r="66" spans="1:5" x14ac:dyDescent="0.3">
      <c r="A66" s="49" t="s">
        <v>106</v>
      </c>
      <c r="B66" s="45" t="s">
        <v>324</v>
      </c>
      <c r="C66" s="45" t="s">
        <v>235</v>
      </c>
      <c r="D66" s="45" t="s">
        <v>229</v>
      </c>
      <c r="E66" s="50" t="s">
        <v>325</v>
      </c>
    </row>
    <row r="67" spans="1:5" x14ac:dyDescent="0.3">
      <c r="A67" s="49" t="s">
        <v>108</v>
      </c>
      <c r="B67" s="45" t="s">
        <v>324</v>
      </c>
      <c r="C67" s="45" t="s">
        <v>336</v>
      </c>
      <c r="D67" s="45" t="s">
        <v>337</v>
      </c>
      <c r="E67" s="50" t="s">
        <v>338</v>
      </c>
    </row>
    <row r="68" spans="1:5" x14ac:dyDescent="0.3">
      <c r="A68" s="49" t="s">
        <v>110</v>
      </c>
      <c r="B68" s="45" t="s">
        <v>324</v>
      </c>
      <c r="C68" s="45" t="s">
        <v>165</v>
      </c>
      <c r="D68" s="45" t="s">
        <v>165</v>
      </c>
      <c r="E68" s="50" t="s">
        <v>165</v>
      </c>
    </row>
    <row r="69" spans="1:5" x14ac:dyDescent="0.3">
      <c r="A69" s="49" t="s">
        <v>112</v>
      </c>
      <c r="B69" s="45" t="s">
        <v>324</v>
      </c>
      <c r="C69" s="45" t="s">
        <v>165</v>
      </c>
      <c r="D69" s="45" t="s">
        <v>165</v>
      </c>
      <c r="E69" s="50" t="s">
        <v>165</v>
      </c>
    </row>
    <row r="70" spans="1:5" x14ac:dyDescent="0.3">
      <c r="A70" s="49" t="s">
        <v>114</v>
      </c>
      <c r="B70" s="45" t="s">
        <v>324</v>
      </c>
      <c r="C70" s="45" t="s">
        <v>266</v>
      </c>
      <c r="D70" s="45" t="s">
        <v>230</v>
      </c>
      <c r="E70" s="50" t="s">
        <v>189</v>
      </c>
    </row>
    <row r="71" spans="1:5" x14ac:dyDescent="0.3">
      <c r="A71" s="49" t="s">
        <v>116</v>
      </c>
      <c r="B71" s="45" t="s">
        <v>324</v>
      </c>
      <c r="C71" s="45" t="s">
        <v>303</v>
      </c>
      <c r="D71" s="45" t="s">
        <v>339</v>
      </c>
      <c r="E71" s="50" t="s">
        <v>323</v>
      </c>
    </row>
    <row r="72" spans="1:5" x14ac:dyDescent="0.3">
      <c r="A72" s="49" t="s">
        <v>118</v>
      </c>
      <c r="B72" s="45" t="s">
        <v>324</v>
      </c>
      <c r="C72" s="45" t="s">
        <v>165</v>
      </c>
      <c r="D72" s="45" t="s">
        <v>165</v>
      </c>
      <c r="E72" s="50" t="s">
        <v>165</v>
      </c>
    </row>
    <row r="73" spans="1:5" x14ac:dyDescent="0.3">
      <c r="A73" s="49" t="s">
        <v>120</v>
      </c>
      <c r="B73" s="45" t="s">
        <v>324</v>
      </c>
      <c r="C73" s="45" t="s">
        <v>165</v>
      </c>
      <c r="D73" s="45" t="s">
        <v>165</v>
      </c>
      <c r="E73" s="50" t="s">
        <v>165</v>
      </c>
    </row>
    <row r="74" spans="1:5" x14ac:dyDescent="0.3">
      <c r="A74" s="49" t="s">
        <v>126</v>
      </c>
      <c r="B74" s="45" t="s">
        <v>324</v>
      </c>
      <c r="C74" s="45" t="s">
        <v>318</v>
      </c>
      <c r="D74" s="45" t="s">
        <v>340</v>
      </c>
      <c r="E74" s="50" t="s">
        <v>280</v>
      </c>
    </row>
    <row r="75" spans="1:5" x14ac:dyDescent="0.3">
      <c r="A75" s="49" t="s">
        <v>128</v>
      </c>
      <c r="B75" s="45" t="s">
        <v>324</v>
      </c>
      <c r="C75" s="45" t="s">
        <v>165</v>
      </c>
      <c r="D75" s="45" t="s">
        <v>165</v>
      </c>
      <c r="E75" s="50" t="s">
        <v>165</v>
      </c>
    </row>
    <row r="76" spans="1:5" x14ac:dyDescent="0.3">
      <c r="A76" s="49" t="s">
        <v>65</v>
      </c>
      <c r="B76" s="45" t="s">
        <v>341</v>
      </c>
      <c r="C76" s="45" t="s">
        <v>165</v>
      </c>
      <c r="D76" s="45" t="s">
        <v>165</v>
      </c>
      <c r="E76" s="50" t="s">
        <v>165</v>
      </c>
    </row>
    <row r="77" spans="1:5" x14ac:dyDescent="0.3">
      <c r="A77" s="49" t="s">
        <v>75</v>
      </c>
      <c r="B77" s="45" t="s">
        <v>341</v>
      </c>
      <c r="C77" s="45" t="s">
        <v>165</v>
      </c>
      <c r="D77" s="45" t="s">
        <v>165</v>
      </c>
      <c r="E77" s="50" t="s">
        <v>165</v>
      </c>
    </row>
    <row r="78" spans="1:5" x14ac:dyDescent="0.3">
      <c r="A78" s="49" t="s">
        <v>77</v>
      </c>
      <c r="B78" s="45" t="s">
        <v>341</v>
      </c>
      <c r="C78" s="45" t="s">
        <v>309</v>
      </c>
      <c r="D78" s="45" t="s">
        <v>342</v>
      </c>
      <c r="E78" s="50" t="s">
        <v>189</v>
      </c>
    </row>
    <row r="79" spans="1:5" x14ac:dyDescent="0.3">
      <c r="A79" s="49" t="s">
        <v>79</v>
      </c>
      <c r="B79" s="45" t="s">
        <v>341</v>
      </c>
      <c r="C79" s="45" t="s">
        <v>289</v>
      </c>
      <c r="D79" s="45" t="s">
        <v>248</v>
      </c>
      <c r="E79" s="50" t="s">
        <v>189</v>
      </c>
    </row>
    <row r="80" spans="1:5" x14ac:dyDescent="0.3">
      <c r="A80" s="49" t="s">
        <v>83</v>
      </c>
      <c r="B80" s="45" t="s">
        <v>341</v>
      </c>
      <c r="C80" s="45" t="s">
        <v>311</v>
      </c>
      <c r="D80" s="45" t="s">
        <v>188</v>
      </c>
      <c r="E80" s="50" t="s">
        <v>189</v>
      </c>
    </row>
    <row r="81" spans="1:5" x14ac:dyDescent="0.3">
      <c r="A81" s="49" t="s">
        <v>85</v>
      </c>
      <c r="B81" s="45" t="s">
        <v>341</v>
      </c>
      <c r="C81" s="45" t="s">
        <v>315</v>
      </c>
      <c r="D81" s="45" t="s">
        <v>298</v>
      </c>
      <c r="E81" s="50" t="s">
        <v>189</v>
      </c>
    </row>
    <row r="82" spans="1:5" x14ac:dyDescent="0.3">
      <c r="A82" s="49" t="s">
        <v>87</v>
      </c>
      <c r="B82" s="45" t="s">
        <v>341</v>
      </c>
      <c r="C82" s="45" t="s">
        <v>343</v>
      </c>
      <c r="D82" s="45" t="s">
        <v>344</v>
      </c>
      <c r="E82" s="50" t="s">
        <v>189</v>
      </c>
    </row>
    <row r="83" spans="1:5" x14ac:dyDescent="0.3">
      <c r="A83" s="49" t="s">
        <v>91</v>
      </c>
      <c r="B83" s="45" t="s">
        <v>341</v>
      </c>
      <c r="C83" s="45" t="s">
        <v>298</v>
      </c>
      <c r="D83" s="45" t="s">
        <v>295</v>
      </c>
      <c r="E83" s="50" t="s">
        <v>189</v>
      </c>
    </row>
    <row r="84" spans="1:5" x14ac:dyDescent="0.3">
      <c r="A84" s="49" t="s">
        <v>92</v>
      </c>
      <c r="B84" s="45" t="s">
        <v>341</v>
      </c>
      <c r="C84" s="45" t="s">
        <v>173</v>
      </c>
      <c r="D84" s="45" t="s">
        <v>345</v>
      </c>
      <c r="E84" s="50" t="s">
        <v>189</v>
      </c>
    </row>
    <row r="85" spans="1:5" x14ac:dyDescent="0.3">
      <c r="A85" s="49" t="s">
        <v>94</v>
      </c>
      <c r="B85" s="45" t="s">
        <v>341</v>
      </c>
      <c r="C85" s="45" t="s">
        <v>220</v>
      </c>
      <c r="D85" s="45" t="s">
        <v>346</v>
      </c>
      <c r="E85" s="50" t="s">
        <v>189</v>
      </c>
    </row>
    <row r="86" spans="1:5" x14ac:dyDescent="0.3">
      <c r="A86" s="49" t="s">
        <v>96</v>
      </c>
      <c r="B86" s="45" t="s">
        <v>341</v>
      </c>
      <c r="C86" s="45" t="s">
        <v>259</v>
      </c>
      <c r="D86" s="45" t="s">
        <v>275</v>
      </c>
      <c r="E86" s="50" t="s">
        <v>189</v>
      </c>
    </row>
    <row r="87" spans="1:5" x14ac:dyDescent="0.3">
      <c r="A87" s="49" t="s">
        <v>98</v>
      </c>
      <c r="B87" s="45" t="s">
        <v>341</v>
      </c>
      <c r="C87" s="45" t="s">
        <v>347</v>
      </c>
      <c r="D87" s="45" t="s">
        <v>290</v>
      </c>
      <c r="E87" s="50" t="s">
        <v>189</v>
      </c>
    </row>
    <row r="88" spans="1:5" x14ac:dyDescent="0.3">
      <c r="A88" s="49" t="s">
        <v>100</v>
      </c>
      <c r="B88" s="45" t="s">
        <v>341</v>
      </c>
      <c r="C88" s="45" t="s">
        <v>348</v>
      </c>
      <c r="D88" s="45" t="s">
        <v>221</v>
      </c>
      <c r="E88" s="50" t="s">
        <v>189</v>
      </c>
    </row>
    <row r="89" spans="1:5" x14ac:dyDescent="0.3">
      <c r="A89" s="49" t="s">
        <v>102</v>
      </c>
      <c r="B89" s="45" t="s">
        <v>341</v>
      </c>
      <c r="C89" s="45" t="s">
        <v>349</v>
      </c>
      <c r="D89" s="45" t="s">
        <v>350</v>
      </c>
      <c r="E89" s="50" t="s">
        <v>189</v>
      </c>
    </row>
    <row r="90" spans="1:5" x14ac:dyDescent="0.3">
      <c r="A90" s="49" t="s">
        <v>104</v>
      </c>
      <c r="B90" s="45" t="s">
        <v>341</v>
      </c>
      <c r="C90" s="45" t="s">
        <v>351</v>
      </c>
      <c r="D90" s="45" t="s">
        <v>352</v>
      </c>
      <c r="E90" s="50" t="s">
        <v>189</v>
      </c>
    </row>
    <row r="91" spans="1:5" x14ac:dyDescent="0.3">
      <c r="A91" s="49" t="s">
        <v>106</v>
      </c>
      <c r="B91" s="45" t="s">
        <v>341</v>
      </c>
      <c r="C91" s="45" t="s">
        <v>353</v>
      </c>
      <c r="D91" s="45" t="s">
        <v>323</v>
      </c>
      <c r="E91" s="50" t="s">
        <v>189</v>
      </c>
    </row>
    <row r="92" spans="1:5" x14ac:dyDescent="0.3">
      <c r="A92" s="49" t="s">
        <v>108</v>
      </c>
      <c r="B92" s="45" t="s">
        <v>341</v>
      </c>
      <c r="C92" s="45" t="s">
        <v>289</v>
      </c>
      <c r="D92" s="45" t="s">
        <v>191</v>
      </c>
      <c r="E92" s="50" t="s">
        <v>189</v>
      </c>
    </row>
    <row r="93" spans="1:5" x14ac:dyDescent="0.3">
      <c r="A93" s="49" t="s">
        <v>110</v>
      </c>
      <c r="B93" s="45" t="s">
        <v>341</v>
      </c>
      <c r="C93" s="45" t="s">
        <v>169</v>
      </c>
      <c r="D93" s="45" t="s">
        <v>306</v>
      </c>
      <c r="E93" s="50" t="s">
        <v>189</v>
      </c>
    </row>
    <row r="94" spans="1:5" x14ac:dyDescent="0.3">
      <c r="A94" s="49" t="s">
        <v>112</v>
      </c>
      <c r="B94" s="45" t="s">
        <v>341</v>
      </c>
      <c r="C94" s="45" t="s">
        <v>228</v>
      </c>
      <c r="D94" s="45" t="s">
        <v>235</v>
      </c>
      <c r="E94" s="50" t="s">
        <v>189</v>
      </c>
    </row>
    <row r="95" spans="1:5" x14ac:dyDescent="0.3">
      <c r="A95" s="49" t="s">
        <v>114</v>
      </c>
      <c r="B95" s="45" t="s">
        <v>341</v>
      </c>
      <c r="C95" s="45" t="s">
        <v>235</v>
      </c>
      <c r="D95" s="45" t="s">
        <v>229</v>
      </c>
      <c r="E95" s="50" t="s">
        <v>189</v>
      </c>
    </row>
    <row r="96" spans="1:5" x14ac:dyDescent="0.3">
      <c r="A96" s="49" t="s">
        <v>116</v>
      </c>
      <c r="B96" s="45" t="s">
        <v>341</v>
      </c>
      <c r="C96" s="45" t="s">
        <v>354</v>
      </c>
      <c r="D96" s="45" t="s">
        <v>355</v>
      </c>
      <c r="E96" s="50" t="s">
        <v>189</v>
      </c>
    </row>
    <row r="97" spans="1:5" x14ac:dyDescent="0.3">
      <c r="A97" s="49" t="s">
        <v>118</v>
      </c>
      <c r="B97" s="45" t="s">
        <v>341</v>
      </c>
      <c r="C97" s="45" t="s">
        <v>165</v>
      </c>
      <c r="D97" s="45" t="s">
        <v>165</v>
      </c>
      <c r="E97" s="50" t="s">
        <v>165</v>
      </c>
    </row>
    <row r="98" spans="1:5" x14ac:dyDescent="0.3">
      <c r="A98" s="49" t="s">
        <v>120</v>
      </c>
      <c r="B98" s="45" t="s">
        <v>341</v>
      </c>
      <c r="C98" s="45" t="s">
        <v>165</v>
      </c>
      <c r="D98" s="45" t="s">
        <v>165</v>
      </c>
      <c r="E98" s="50" t="s">
        <v>165</v>
      </c>
    </row>
    <row r="99" spans="1:5" x14ac:dyDescent="0.3">
      <c r="A99" s="49" t="s">
        <v>126</v>
      </c>
      <c r="B99" s="45" t="s">
        <v>341</v>
      </c>
      <c r="C99" s="45" t="s">
        <v>356</v>
      </c>
      <c r="D99" s="45" t="s">
        <v>201</v>
      </c>
      <c r="E99" s="50" t="s">
        <v>189</v>
      </c>
    </row>
    <row r="100" spans="1:5" x14ac:dyDescent="0.3">
      <c r="A100" s="49" t="s">
        <v>128</v>
      </c>
      <c r="B100" s="45" t="s">
        <v>341</v>
      </c>
      <c r="C100" s="45" t="s">
        <v>165</v>
      </c>
      <c r="D100" s="45" t="s">
        <v>165</v>
      </c>
      <c r="E100" s="50" t="s">
        <v>165</v>
      </c>
    </row>
    <row r="101" spans="1:5" x14ac:dyDescent="0.3">
      <c r="A101" s="49" t="s">
        <v>75</v>
      </c>
      <c r="B101" s="45" t="s">
        <v>357</v>
      </c>
      <c r="C101" s="45" t="s">
        <v>165</v>
      </c>
      <c r="D101" s="45" t="s">
        <v>165</v>
      </c>
      <c r="E101" s="50" t="s">
        <v>165</v>
      </c>
    </row>
    <row r="102" spans="1:5" x14ac:dyDescent="0.3">
      <c r="A102" s="49" t="s">
        <v>77</v>
      </c>
      <c r="B102" s="45" t="s">
        <v>357</v>
      </c>
      <c r="C102" s="45" t="s">
        <v>358</v>
      </c>
      <c r="D102" s="45" t="s">
        <v>354</v>
      </c>
      <c r="E102" s="50" t="s">
        <v>189</v>
      </c>
    </row>
    <row r="103" spans="1:5" x14ac:dyDescent="0.3">
      <c r="A103" s="49" t="s">
        <v>79</v>
      </c>
      <c r="B103" s="45" t="s">
        <v>357</v>
      </c>
      <c r="C103" s="45" t="s">
        <v>359</v>
      </c>
      <c r="D103" s="45" t="s">
        <v>221</v>
      </c>
      <c r="E103" s="50" t="s">
        <v>189</v>
      </c>
    </row>
    <row r="104" spans="1:5" x14ac:dyDescent="0.3">
      <c r="A104" s="49" t="s">
        <v>81</v>
      </c>
      <c r="B104" s="45" t="s">
        <v>357</v>
      </c>
      <c r="C104" s="45" t="s">
        <v>165</v>
      </c>
      <c r="D104" s="45" t="s">
        <v>165</v>
      </c>
      <c r="E104" s="50" t="s">
        <v>165</v>
      </c>
    </row>
    <row r="105" spans="1:5" x14ac:dyDescent="0.3">
      <c r="A105" s="49" t="s">
        <v>83</v>
      </c>
      <c r="B105" s="45" t="s">
        <v>357</v>
      </c>
      <c r="C105" s="45" t="s">
        <v>165</v>
      </c>
      <c r="D105" s="45" t="s">
        <v>165</v>
      </c>
      <c r="E105" s="50" t="s">
        <v>165</v>
      </c>
    </row>
    <row r="106" spans="1:5" x14ac:dyDescent="0.3">
      <c r="A106" s="49" t="s">
        <v>85</v>
      </c>
      <c r="B106" s="45" t="s">
        <v>357</v>
      </c>
      <c r="C106" s="45" t="s">
        <v>343</v>
      </c>
      <c r="D106" s="45" t="s">
        <v>292</v>
      </c>
      <c r="E106" s="50" t="s">
        <v>189</v>
      </c>
    </row>
    <row r="107" spans="1:5" x14ac:dyDescent="0.3">
      <c r="A107" s="49" t="s">
        <v>87</v>
      </c>
      <c r="B107" s="45" t="s">
        <v>357</v>
      </c>
      <c r="C107" s="45" t="s">
        <v>360</v>
      </c>
      <c r="D107" s="45" t="s">
        <v>360</v>
      </c>
      <c r="E107" s="50" t="s">
        <v>189</v>
      </c>
    </row>
    <row r="108" spans="1:5" x14ac:dyDescent="0.3">
      <c r="A108" s="49" t="s">
        <v>91</v>
      </c>
      <c r="B108" s="45" t="s">
        <v>357</v>
      </c>
      <c r="C108" s="45" t="s">
        <v>361</v>
      </c>
      <c r="D108" s="45" t="s">
        <v>362</v>
      </c>
      <c r="E108" s="50" t="s">
        <v>189</v>
      </c>
    </row>
    <row r="109" spans="1:5" x14ac:dyDescent="0.3">
      <c r="A109" s="49" t="s">
        <v>92</v>
      </c>
      <c r="B109" s="45" t="s">
        <v>357</v>
      </c>
      <c r="C109" s="45" t="s">
        <v>363</v>
      </c>
      <c r="D109" s="45" t="s">
        <v>249</v>
      </c>
      <c r="E109" s="50" t="s">
        <v>189</v>
      </c>
    </row>
    <row r="110" spans="1:5" x14ac:dyDescent="0.3">
      <c r="A110" s="49" t="s">
        <v>94</v>
      </c>
      <c r="B110" s="45" t="s">
        <v>357</v>
      </c>
      <c r="C110" s="45" t="s">
        <v>304</v>
      </c>
      <c r="D110" s="45" t="s">
        <v>213</v>
      </c>
      <c r="E110" s="50" t="s">
        <v>189</v>
      </c>
    </row>
    <row r="111" spans="1:5" x14ac:dyDescent="0.3">
      <c r="A111" s="49" t="s">
        <v>96</v>
      </c>
      <c r="B111" s="45" t="s">
        <v>357</v>
      </c>
      <c r="C111" s="45" t="s">
        <v>364</v>
      </c>
      <c r="D111" s="45" t="s">
        <v>305</v>
      </c>
      <c r="E111" s="50" t="s">
        <v>189</v>
      </c>
    </row>
    <row r="112" spans="1:5" x14ac:dyDescent="0.3">
      <c r="A112" s="49" t="s">
        <v>98</v>
      </c>
      <c r="B112" s="45" t="s">
        <v>357</v>
      </c>
      <c r="C112" s="45" t="s">
        <v>315</v>
      </c>
      <c r="D112" s="45" t="s">
        <v>365</v>
      </c>
      <c r="E112" s="50" t="s">
        <v>189</v>
      </c>
    </row>
    <row r="113" spans="1:5" x14ac:dyDescent="0.3">
      <c r="A113" s="49" t="s">
        <v>100</v>
      </c>
      <c r="B113" s="45" t="s">
        <v>357</v>
      </c>
      <c r="C113" s="45" t="s">
        <v>366</v>
      </c>
      <c r="D113" s="45" t="s">
        <v>323</v>
      </c>
      <c r="E113" s="50" t="s">
        <v>189</v>
      </c>
    </row>
    <row r="114" spans="1:5" x14ac:dyDescent="0.3">
      <c r="A114" s="49" t="s">
        <v>102</v>
      </c>
      <c r="B114" s="45" t="s">
        <v>357</v>
      </c>
      <c r="C114" s="45" t="s">
        <v>218</v>
      </c>
      <c r="D114" s="45" t="s">
        <v>367</v>
      </c>
      <c r="E114" s="50" t="s">
        <v>189</v>
      </c>
    </row>
    <row r="115" spans="1:5" x14ac:dyDescent="0.3">
      <c r="A115" s="49" t="s">
        <v>104</v>
      </c>
      <c r="B115" s="45" t="s">
        <v>357</v>
      </c>
      <c r="C115" s="45" t="s">
        <v>368</v>
      </c>
      <c r="D115" s="45" t="s">
        <v>318</v>
      </c>
      <c r="E115" s="50" t="s">
        <v>189</v>
      </c>
    </row>
    <row r="116" spans="1:5" x14ac:dyDescent="0.3">
      <c r="A116" s="49" t="s">
        <v>106</v>
      </c>
      <c r="B116" s="45" t="s">
        <v>357</v>
      </c>
      <c r="C116" s="45" t="s">
        <v>304</v>
      </c>
      <c r="D116" s="45" t="s">
        <v>213</v>
      </c>
      <c r="E116" s="50" t="s">
        <v>189</v>
      </c>
    </row>
    <row r="117" spans="1:5" x14ac:dyDescent="0.3">
      <c r="A117" s="49" t="s">
        <v>108</v>
      </c>
      <c r="B117" s="45" t="s">
        <v>357</v>
      </c>
      <c r="C117" s="45" t="s">
        <v>306</v>
      </c>
      <c r="D117" s="45" t="s">
        <v>292</v>
      </c>
      <c r="E117" s="50" t="s">
        <v>189</v>
      </c>
    </row>
    <row r="118" spans="1:5" x14ac:dyDescent="0.3">
      <c r="A118" s="49" t="s">
        <v>110</v>
      </c>
      <c r="B118" s="45" t="s">
        <v>357</v>
      </c>
      <c r="C118" s="45" t="s">
        <v>369</v>
      </c>
      <c r="D118" s="45" t="s">
        <v>235</v>
      </c>
      <c r="E118" s="50" t="s">
        <v>189</v>
      </c>
    </row>
    <row r="119" spans="1:5" x14ac:dyDescent="0.3">
      <c r="A119" s="49" t="s">
        <v>112</v>
      </c>
      <c r="B119" s="45" t="s">
        <v>357</v>
      </c>
      <c r="C119" s="45" t="s">
        <v>169</v>
      </c>
      <c r="D119" s="45" t="s">
        <v>290</v>
      </c>
      <c r="E119" s="50" t="s">
        <v>189</v>
      </c>
    </row>
    <row r="120" spans="1:5" x14ac:dyDescent="0.3">
      <c r="A120" s="49" t="s">
        <v>114</v>
      </c>
      <c r="B120" s="45" t="s">
        <v>357</v>
      </c>
      <c r="C120" s="45" t="s">
        <v>173</v>
      </c>
      <c r="D120" s="45" t="s">
        <v>189</v>
      </c>
      <c r="E120" s="50" t="s">
        <v>189</v>
      </c>
    </row>
    <row r="121" spans="1:5" x14ac:dyDescent="0.3">
      <c r="A121" s="49" t="s">
        <v>116</v>
      </c>
      <c r="B121" s="45" t="s">
        <v>357</v>
      </c>
      <c r="C121" s="45" t="s">
        <v>370</v>
      </c>
      <c r="D121" s="45" t="s">
        <v>371</v>
      </c>
      <c r="E121" s="50" t="s">
        <v>189</v>
      </c>
    </row>
    <row r="122" spans="1:5" x14ac:dyDescent="0.3">
      <c r="A122" s="49" t="s">
        <v>120</v>
      </c>
      <c r="B122" s="45" t="s">
        <v>357</v>
      </c>
      <c r="C122" s="45" t="s">
        <v>165</v>
      </c>
      <c r="D122" s="45" t="s">
        <v>165</v>
      </c>
      <c r="E122" s="50" t="s">
        <v>165</v>
      </c>
    </row>
    <row r="123" spans="1:5" x14ac:dyDescent="0.3">
      <c r="A123" s="49" t="s">
        <v>122</v>
      </c>
      <c r="B123" s="45" t="s">
        <v>357</v>
      </c>
      <c r="C123" s="45" t="s">
        <v>165</v>
      </c>
      <c r="D123" s="45" t="s">
        <v>165</v>
      </c>
      <c r="E123" s="50" t="s">
        <v>165</v>
      </c>
    </row>
    <row r="124" spans="1:5" x14ac:dyDescent="0.3">
      <c r="A124" s="49" t="s">
        <v>126</v>
      </c>
      <c r="B124" s="45" t="s">
        <v>357</v>
      </c>
      <c r="C124" s="45" t="s">
        <v>372</v>
      </c>
      <c r="D124" s="45" t="s">
        <v>332</v>
      </c>
      <c r="E124" s="50" t="s">
        <v>189</v>
      </c>
    </row>
    <row r="125" spans="1:5" x14ac:dyDescent="0.3">
      <c r="A125" s="49" t="s">
        <v>128</v>
      </c>
      <c r="B125" s="45" t="s">
        <v>357</v>
      </c>
      <c r="C125" s="45" t="s">
        <v>165</v>
      </c>
      <c r="D125" s="45" t="s">
        <v>165</v>
      </c>
      <c r="E125" s="50" t="s">
        <v>165</v>
      </c>
    </row>
    <row r="126" spans="1:5" x14ac:dyDescent="0.3">
      <c r="A126" s="49" t="s">
        <v>75</v>
      </c>
      <c r="B126" s="45" t="s">
        <v>373</v>
      </c>
      <c r="C126" s="45" t="s">
        <v>165</v>
      </c>
      <c r="D126" s="45" t="s">
        <v>165</v>
      </c>
      <c r="E126" s="50" t="s">
        <v>165</v>
      </c>
    </row>
    <row r="127" spans="1:5" x14ac:dyDescent="0.3">
      <c r="A127" s="49" t="s">
        <v>77</v>
      </c>
      <c r="B127" s="45" t="s">
        <v>373</v>
      </c>
      <c r="C127" s="45" t="s">
        <v>374</v>
      </c>
      <c r="D127" s="45" t="s">
        <v>375</v>
      </c>
      <c r="E127" s="50" t="s">
        <v>304</v>
      </c>
    </row>
    <row r="128" spans="1:5" x14ac:dyDescent="0.3">
      <c r="A128" s="49" t="s">
        <v>79</v>
      </c>
      <c r="B128" s="45" t="s">
        <v>373</v>
      </c>
      <c r="C128" s="45" t="s">
        <v>376</v>
      </c>
      <c r="D128" s="45" t="s">
        <v>235</v>
      </c>
      <c r="E128" s="50" t="s">
        <v>377</v>
      </c>
    </row>
    <row r="129" spans="1:5" x14ac:dyDescent="0.3">
      <c r="A129" s="49" t="s">
        <v>83</v>
      </c>
      <c r="B129" s="45" t="s">
        <v>373</v>
      </c>
      <c r="C129" s="45" t="s">
        <v>235</v>
      </c>
      <c r="D129" s="45" t="s">
        <v>377</v>
      </c>
      <c r="E129" s="50" t="s">
        <v>188</v>
      </c>
    </row>
    <row r="130" spans="1:5" x14ac:dyDescent="0.3">
      <c r="A130" s="49" t="s">
        <v>85</v>
      </c>
      <c r="B130" s="45" t="s">
        <v>373</v>
      </c>
      <c r="C130" s="45" t="s">
        <v>378</v>
      </c>
      <c r="D130" s="45" t="s">
        <v>379</v>
      </c>
      <c r="E130" s="50" t="s">
        <v>380</v>
      </c>
    </row>
    <row r="131" spans="1:5" x14ac:dyDescent="0.3">
      <c r="A131" s="49" t="s">
        <v>87</v>
      </c>
      <c r="B131" s="45" t="s">
        <v>373</v>
      </c>
      <c r="C131" s="45" t="s">
        <v>169</v>
      </c>
      <c r="D131" s="45" t="s">
        <v>364</v>
      </c>
      <c r="E131" s="50" t="s">
        <v>348</v>
      </c>
    </row>
    <row r="132" spans="1:5" x14ac:dyDescent="0.3">
      <c r="A132" s="49" t="s">
        <v>91</v>
      </c>
      <c r="B132" s="45" t="s">
        <v>373</v>
      </c>
      <c r="C132" s="45" t="s">
        <v>220</v>
      </c>
      <c r="D132" s="45" t="s">
        <v>381</v>
      </c>
      <c r="E132" s="50" t="s">
        <v>382</v>
      </c>
    </row>
    <row r="133" spans="1:5" x14ac:dyDescent="0.3">
      <c r="A133" s="49" t="s">
        <v>92</v>
      </c>
      <c r="B133" s="45" t="s">
        <v>373</v>
      </c>
      <c r="C133" s="45" t="s">
        <v>383</v>
      </c>
      <c r="D133" s="45" t="s">
        <v>384</v>
      </c>
      <c r="E133" s="50" t="s">
        <v>379</v>
      </c>
    </row>
    <row r="134" spans="1:5" x14ac:dyDescent="0.3">
      <c r="A134" s="49" t="s">
        <v>94</v>
      </c>
      <c r="B134" s="45" t="s">
        <v>373</v>
      </c>
      <c r="C134" s="45" t="s">
        <v>385</v>
      </c>
      <c r="D134" s="45" t="s">
        <v>386</v>
      </c>
      <c r="E134" s="50" t="s">
        <v>386</v>
      </c>
    </row>
    <row r="135" spans="1:5" x14ac:dyDescent="0.3">
      <c r="A135" s="49" t="s">
        <v>96</v>
      </c>
      <c r="B135" s="45" t="s">
        <v>373</v>
      </c>
      <c r="C135" s="45" t="s">
        <v>169</v>
      </c>
      <c r="D135" s="45" t="s">
        <v>166</v>
      </c>
      <c r="E135" s="50" t="s">
        <v>290</v>
      </c>
    </row>
    <row r="136" spans="1:5" x14ac:dyDescent="0.3">
      <c r="A136" s="49" t="s">
        <v>98</v>
      </c>
      <c r="B136" s="45" t="s">
        <v>373</v>
      </c>
      <c r="C136" s="45" t="s">
        <v>387</v>
      </c>
      <c r="D136" s="45" t="s">
        <v>388</v>
      </c>
      <c r="E136" s="50" t="s">
        <v>361</v>
      </c>
    </row>
    <row r="137" spans="1:5" x14ac:dyDescent="0.3">
      <c r="A137" s="49" t="s">
        <v>100</v>
      </c>
      <c r="B137" s="45" t="s">
        <v>373</v>
      </c>
      <c r="C137" s="45" t="s">
        <v>300</v>
      </c>
      <c r="D137" s="45" t="s">
        <v>389</v>
      </c>
      <c r="E137" s="50" t="s">
        <v>181</v>
      </c>
    </row>
    <row r="138" spans="1:5" x14ac:dyDescent="0.3">
      <c r="A138" s="49" t="s">
        <v>102</v>
      </c>
      <c r="B138" s="45" t="s">
        <v>373</v>
      </c>
      <c r="C138" s="45" t="s">
        <v>390</v>
      </c>
      <c r="D138" s="45" t="s">
        <v>391</v>
      </c>
      <c r="E138" s="50" t="s">
        <v>392</v>
      </c>
    </row>
    <row r="139" spans="1:5" x14ac:dyDescent="0.3">
      <c r="A139" s="49" t="s">
        <v>104</v>
      </c>
      <c r="B139" s="45" t="s">
        <v>373</v>
      </c>
      <c r="C139" s="45" t="s">
        <v>393</v>
      </c>
      <c r="D139" s="45" t="s">
        <v>394</v>
      </c>
      <c r="E139" s="50" t="s">
        <v>395</v>
      </c>
    </row>
    <row r="140" spans="1:5" x14ac:dyDescent="0.3">
      <c r="A140" s="49" t="s">
        <v>106</v>
      </c>
      <c r="B140" s="45" t="s">
        <v>373</v>
      </c>
      <c r="C140" s="45" t="s">
        <v>372</v>
      </c>
      <c r="D140" s="45" t="s">
        <v>317</v>
      </c>
      <c r="E140" s="50" t="s">
        <v>317</v>
      </c>
    </row>
    <row r="141" spans="1:5" x14ac:dyDescent="0.3">
      <c r="A141" s="49" t="s">
        <v>108</v>
      </c>
      <c r="B141" s="45" t="s">
        <v>373</v>
      </c>
      <c r="C141" s="45" t="s">
        <v>396</v>
      </c>
      <c r="D141" s="45" t="s">
        <v>244</v>
      </c>
      <c r="E141" s="50" t="s">
        <v>397</v>
      </c>
    </row>
    <row r="142" spans="1:5" x14ac:dyDescent="0.3">
      <c r="A142" s="49" t="s">
        <v>110</v>
      </c>
      <c r="B142" s="45" t="s">
        <v>373</v>
      </c>
      <c r="C142" s="45" t="s">
        <v>315</v>
      </c>
      <c r="D142" s="45" t="s">
        <v>306</v>
      </c>
      <c r="E142" s="50" t="s">
        <v>398</v>
      </c>
    </row>
    <row r="143" spans="1:5" x14ac:dyDescent="0.3">
      <c r="A143" s="49" t="s">
        <v>112</v>
      </c>
      <c r="B143" s="45" t="s">
        <v>373</v>
      </c>
      <c r="C143" s="45" t="s">
        <v>165</v>
      </c>
      <c r="D143" s="45" t="s">
        <v>165</v>
      </c>
      <c r="E143" s="50" t="s">
        <v>165</v>
      </c>
    </row>
    <row r="144" spans="1:5" x14ac:dyDescent="0.3">
      <c r="A144" s="49" t="s">
        <v>114</v>
      </c>
      <c r="B144" s="45" t="s">
        <v>373</v>
      </c>
      <c r="C144" s="45" t="s">
        <v>366</v>
      </c>
      <c r="D144" s="45" t="s">
        <v>399</v>
      </c>
      <c r="E144" s="50" t="s">
        <v>195</v>
      </c>
    </row>
    <row r="145" spans="1:5" x14ac:dyDescent="0.3">
      <c r="A145" s="49" t="s">
        <v>116</v>
      </c>
      <c r="B145" s="45" t="s">
        <v>373</v>
      </c>
      <c r="C145" s="45" t="s">
        <v>400</v>
      </c>
      <c r="D145" s="45" t="s">
        <v>221</v>
      </c>
      <c r="E145" s="50" t="s">
        <v>401</v>
      </c>
    </row>
    <row r="146" spans="1:5" x14ac:dyDescent="0.3">
      <c r="A146" s="49" t="s">
        <v>118</v>
      </c>
      <c r="B146" s="45" t="s">
        <v>373</v>
      </c>
      <c r="C146" s="45" t="s">
        <v>165</v>
      </c>
      <c r="D146" s="45" t="s">
        <v>165</v>
      </c>
      <c r="E146" s="50" t="s">
        <v>165</v>
      </c>
    </row>
    <row r="147" spans="1:5" x14ac:dyDescent="0.3">
      <c r="A147" s="49" t="s">
        <v>126</v>
      </c>
      <c r="B147" s="45" t="s">
        <v>373</v>
      </c>
      <c r="C147" s="45" t="s">
        <v>402</v>
      </c>
      <c r="D147" s="45" t="s">
        <v>318</v>
      </c>
      <c r="E147" s="50" t="s">
        <v>403</v>
      </c>
    </row>
    <row r="148" spans="1:5" x14ac:dyDescent="0.3">
      <c r="A148" s="49" t="s">
        <v>128</v>
      </c>
      <c r="B148" s="45" t="s">
        <v>373</v>
      </c>
      <c r="C148" s="45" t="s">
        <v>165</v>
      </c>
      <c r="D148" s="45" t="s">
        <v>165</v>
      </c>
      <c r="E148" s="50" t="s">
        <v>165</v>
      </c>
    </row>
    <row r="149" spans="1:5" x14ac:dyDescent="0.3">
      <c r="A149" s="49" t="s">
        <v>63</v>
      </c>
      <c r="B149" s="45" t="s">
        <v>11</v>
      </c>
      <c r="C149" s="45" t="s">
        <v>404</v>
      </c>
      <c r="D149" s="45" t="s">
        <v>405</v>
      </c>
      <c r="E149" s="50" t="s">
        <v>271</v>
      </c>
    </row>
    <row r="150" spans="1:5" x14ac:dyDescent="0.3">
      <c r="A150" s="49" t="s">
        <v>65</v>
      </c>
      <c r="B150" s="45" t="s">
        <v>11</v>
      </c>
      <c r="C150" s="45" t="s">
        <v>406</v>
      </c>
      <c r="D150" s="45" t="s">
        <v>256</v>
      </c>
      <c r="E150" s="50" t="s">
        <v>407</v>
      </c>
    </row>
    <row r="151" spans="1:5" x14ac:dyDescent="0.3">
      <c r="A151" s="49" t="s">
        <v>71</v>
      </c>
      <c r="B151" s="45" t="s">
        <v>11</v>
      </c>
      <c r="C151" s="45" t="s">
        <v>169</v>
      </c>
      <c r="D151" s="45" t="s">
        <v>170</v>
      </c>
      <c r="E151" s="50" t="s">
        <v>171</v>
      </c>
    </row>
    <row r="152" spans="1:5" ht="15" thickBot="1" x14ac:dyDescent="0.35">
      <c r="A152" s="51" t="s">
        <v>73</v>
      </c>
      <c r="B152" s="52" t="s">
        <v>11</v>
      </c>
      <c r="C152" s="52" t="s">
        <v>165</v>
      </c>
      <c r="D152" s="52" t="s">
        <v>165</v>
      </c>
      <c r="E152" s="53" t="s">
        <v>165</v>
      </c>
    </row>
    <row r="153" spans="1:5" ht="15" thickTop="1" x14ac:dyDescent="0.3"/>
  </sheetData>
  <sortState ref="A2:E150">
    <sortCondition ref="B2:B150"/>
    <sortCondition ref="A2:A150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1"/>
  <sheetViews>
    <sheetView topLeftCell="A76" workbookViewId="0">
      <selection activeCell="B93" sqref="B93:B96"/>
    </sheetView>
  </sheetViews>
  <sheetFormatPr defaultRowHeight="14.4" x14ac:dyDescent="0.3"/>
  <cols>
    <col min="1" max="1" width="16.6640625" bestFit="1" customWidth="1"/>
    <col min="2" max="2" width="15.5546875" bestFit="1" customWidth="1"/>
    <col min="3" max="3" width="11.109375" bestFit="1" customWidth="1"/>
    <col min="4" max="4" width="11.6640625" bestFit="1" customWidth="1"/>
    <col min="5" max="5" width="9.44140625" bestFit="1" customWidth="1"/>
  </cols>
  <sheetData>
    <row r="1" spans="1:5" ht="15.6" thickTop="1" thickBot="1" x14ac:dyDescent="0.35">
      <c r="A1" s="42" t="s">
        <v>0</v>
      </c>
      <c r="B1" s="43" t="s">
        <v>12</v>
      </c>
      <c r="C1" s="43" t="s">
        <v>24</v>
      </c>
      <c r="D1" s="43" t="s">
        <v>25</v>
      </c>
      <c r="E1" s="44" t="s">
        <v>26</v>
      </c>
    </row>
    <row r="2" spans="1:5" ht="15" thickTop="1" x14ac:dyDescent="0.3">
      <c r="A2" s="54" t="s">
        <v>61</v>
      </c>
      <c r="B2" s="55" t="s">
        <v>13</v>
      </c>
      <c r="C2" s="55" t="s">
        <v>165</v>
      </c>
      <c r="D2" s="55" t="s">
        <v>165</v>
      </c>
      <c r="E2" s="56" t="s">
        <v>165</v>
      </c>
    </row>
    <row r="3" spans="1:5" x14ac:dyDescent="0.3">
      <c r="A3" s="57" t="s">
        <v>71</v>
      </c>
      <c r="B3" s="58" t="s">
        <v>13</v>
      </c>
      <c r="C3" s="58" t="s">
        <v>165</v>
      </c>
      <c r="D3" s="58" t="s">
        <v>165</v>
      </c>
      <c r="E3" s="59" t="s">
        <v>165</v>
      </c>
    </row>
    <row r="4" spans="1:5" x14ac:dyDescent="0.3">
      <c r="A4" s="57" t="s">
        <v>77</v>
      </c>
      <c r="B4" s="58" t="s">
        <v>13</v>
      </c>
      <c r="C4" s="58" t="s">
        <v>165</v>
      </c>
      <c r="D4" s="58" t="s">
        <v>165</v>
      </c>
      <c r="E4" s="59" t="s">
        <v>165</v>
      </c>
    </row>
    <row r="5" spans="1:5" x14ac:dyDescent="0.3">
      <c r="A5" s="57" t="s">
        <v>79</v>
      </c>
      <c r="B5" s="58" t="s">
        <v>13</v>
      </c>
      <c r="C5" s="58" t="s">
        <v>165</v>
      </c>
      <c r="D5" s="58" t="s">
        <v>165</v>
      </c>
      <c r="E5" s="59" t="s">
        <v>165</v>
      </c>
    </row>
    <row r="6" spans="1:5" x14ac:dyDescent="0.3">
      <c r="A6" s="57" t="s">
        <v>91</v>
      </c>
      <c r="B6" s="58" t="s">
        <v>13</v>
      </c>
      <c r="C6" s="58" t="s">
        <v>165</v>
      </c>
      <c r="D6" s="58" t="s">
        <v>165</v>
      </c>
      <c r="E6" s="59" t="s">
        <v>165</v>
      </c>
    </row>
    <row r="7" spans="1:5" x14ac:dyDescent="0.3">
      <c r="A7" s="57" t="s">
        <v>98</v>
      </c>
      <c r="B7" s="58" t="s">
        <v>13</v>
      </c>
      <c r="C7" s="58" t="s">
        <v>165</v>
      </c>
      <c r="D7" s="58" t="s">
        <v>165</v>
      </c>
      <c r="E7" s="59" t="s">
        <v>165</v>
      </c>
    </row>
    <row r="8" spans="1:5" x14ac:dyDescent="0.3">
      <c r="A8" s="57" t="s">
        <v>100</v>
      </c>
      <c r="B8" s="58" t="s">
        <v>13</v>
      </c>
      <c r="C8" s="58" t="s">
        <v>165</v>
      </c>
      <c r="D8" s="58" t="s">
        <v>165</v>
      </c>
      <c r="E8" s="59" t="s">
        <v>165</v>
      </c>
    </row>
    <row r="9" spans="1:5" x14ac:dyDescent="0.3">
      <c r="A9" s="57" t="s">
        <v>104</v>
      </c>
      <c r="B9" s="58" t="s">
        <v>13</v>
      </c>
      <c r="C9" s="58" t="s">
        <v>309</v>
      </c>
      <c r="D9" s="58" t="s">
        <v>396</v>
      </c>
      <c r="E9" s="59" t="s">
        <v>408</v>
      </c>
    </row>
    <row r="10" spans="1:5" x14ac:dyDescent="0.3">
      <c r="A10" s="57" t="s">
        <v>110</v>
      </c>
      <c r="B10" s="58" t="s">
        <v>13</v>
      </c>
      <c r="C10" s="58" t="s">
        <v>165</v>
      </c>
      <c r="D10" s="58" t="s">
        <v>165</v>
      </c>
      <c r="E10" s="59" t="s">
        <v>165</v>
      </c>
    </row>
    <row r="11" spans="1:5" x14ac:dyDescent="0.3">
      <c r="A11" s="57" t="s">
        <v>112</v>
      </c>
      <c r="B11" s="58" t="s">
        <v>13</v>
      </c>
      <c r="C11" s="58" t="s">
        <v>165</v>
      </c>
      <c r="D11" s="58" t="s">
        <v>165</v>
      </c>
      <c r="E11" s="59" t="s">
        <v>165</v>
      </c>
    </row>
    <row r="12" spans="1:5" x14ac:dyDescent="0.3">
      <c r="A12" s="57" t="s">
        <v>116</v>
      </c>
      <c r="B12" s="58" t="s">
        <v>13</v>
      </c>
      <c r="C12" s="58" t="s">
        <v>165</v>
      </c>
      <c r="D12" s="58" t="s">
        <v>165</v>
      </c>
      <c r="E12" s="59" t="s">
        <v>165</v>
      </c>
    </row>
    <row r="13" spans="1:5" x14ac:dyDescent="0.3">
      <c r="A13" s="57" t="s">
        <v>120</v>
      </c>
      <c r="B13" s="58" t="s">
        <v>13</v>
      </c>
      <c r="C13" s="58" t="s">
        <v>165</v>
      </c>
      <c r="D13" s="58" t="s">
        <v>165</v>
      </c>
      <c r="E13" s="59" t="s">
        <v>165</v>
      </c>
    </row>
    <row r="14" spans="1:5" x14ac:dyDescent="0.3">
      <c r="A14" s="57" t="s">
        <v>122</v>
      </c>
      <c r="B14" s="58" t="s">
        <v>13</v>
      </c>
      <c r="C14" s="58" t="s">
        <v>165</v>
      </c>
      <c r="D14" s="58" t="s">
        <v>165</v>
      </c>
      <c r="E14" s="59" t="s">
        <v>165</v>
      </c>
    </row>
    <row r="15" spans="1:5" x14ac:dyDescent="0.3">
      <c r="A15" s="57" t="s">
        <v>63</v>
      </c>
      <c r="B15" s="58" t="s">
        <v>14</v>
      </c>
      <c r="C15" s="58" t="s">
        <v>409</v>
      </c>
      <c r="D15" s="58" t="s">
        <v>366</v>
      </c>
      <c r="E15" s="59" t="s">
        <v>410</v>
      </c>
    </row>
    <row r="16" spans="1:5" x14ac:dyDescent="0.3">
      <c r="A16" s="57" t="s">
        <v>65</v>
      </c>
      <c r="B16" s="58" t="s">
        <v>14</v>
      </c>
      <c r="C16" s="58" t="s">
        <v>165</v>
      </c>
      <c r="D16" s="58" t="s">
        <v>165</v>
      </c>
      <c r="E16" s="59" t="s">
        <v>165</v>
      </c>
    </row>
    <row r="17" spans="1:5" x14ac:dyDescent="0.3">
      <c r="A17" s="57" t="s">
        <v>71</v>
      </c>
      <c r="B17" s="58" t="s">
        <v>14</v>
      </c>
      <c r="C17" s="58" t="s">
        <v>165</v>
      </c>
      <c r="D17" s="58" t="s">
        <v>165</v>
      </c>
      <c r="E17" s="59" t="s">
        <v>165</v>
      </c>
    </row>
    <row r="18" spans="1:5" x14ac:dyDescent="0.3">
      <c r="A18" s="57" t="s">
        <v>73</v>
      </c>
      <c r="B18" s="58" t="s">
        <v>14</v>
      </c>
      <c r="C18" s="58" t="s">
        <v>165</v>
      </c>
      <c r="D18" s="58" t="s">
        <v>165</v>
      </c>
      <c r="E18" s="59" t="s">
        <v>165</v>
      </c>
    </row>
    <row r="19" spans="1:5" x14ac:dyDescent="0.3">
      <c r="A19" s="57" t="s">
        <v>75</v>
      </c>
      <c r="B19" s="58" t="s">
        <v>14</v>
      </c>
      <c r="C19" s="58" t="s">
        <v>235</v>
      </c>
      <c r="D19" s="58" t="s">
        <v>229</v>
      </c>
      <c r="E19" s="59" t="s">
        <v>230</v>
      </c>
    </row>
    <row r="20" spans="1:5" x14ac:dyDescent="0.3">
      <c r="A20" s="57" t="s">
        <v>77</v>
      </c>
      <c r="B20" s="58" t="s">
        <v>14</v>
      </c>
      <c r="C20" s="58" t="s">
        <v>165</v>
      </c>
      <c r="D20" s="58" t="s">
        <v>165</v>
      </c>
      <c r="E20" s="59" t="s">
        <v>165</v>
      </c>
    </row>
    <row r="21" spans="1:5" x14ac:dyDescent="0.3">
      <c r="A21" s="57" t="s">
        <v>79</v>
      </c>
      <c r="B21" s="58" t="s">
        <v>14</v>
      </c>
      <c r="C21" s="58" t="s">
        <v>411</v>
      </c>
      <c r="D21" s="58" t="s">
        <v>339</v>
      </c>
      <c r="E21" s="59" t="s">
        <v>313</v>
      </c>
    </row>
    <row r="22" spans="1:5" x14ac:dyDescent="0.3">
      <c r="A22" s="57" t="s">
        <v>83</v>
      </c>
      <c r="B22" s="58" t="s">
        <v>14</v>
      </c>
      <c r="C22" s="58" t="s">
        <v>395</v>
      </c>
      <c r="D22" s="58" t="s">
        <v>412</v>
      </c>
      <c r="E22" s="59" t="s">
        <v>413</v>
      </c>
    </row>
    <row r="23" spans="1:5" x14ac:dyDescent="0.3">
      <c r="A23" s="57" t="s">
        <v>85</v>
      </c>
      <c r="B23" s="58" t="s">
        <v>14</v>
      </c>
      <c r="C23" s="58" t="s">
        <v>414</v>
      </c>
      <c r="D23" s="58" t="s">
        <v>415</v>
      </c>
      <c r="E23" s="59" t="s">
        <v>416</v>
      </c>
    </row>
    <row r="24" spans="1:5" x14ac:dyDescent="0.3">
      <c r="A24" s="57" t="s">
        <v>87</v>
      </c>
      <c r="B24" s="58" t="s">
        <v>14</v>
      </c>
      <c r="C24" s="58" t="s">
        <v>417</v>
      </c>
      <c r="D24" s="58" t="s">
        <v>418</v>
      </c>
      <c r="E24" s="59" t="s">
        <v>419</v>
      </c>
    </row>
    <row r="25" spans="1:5" x14ac:dyDescent="0.3">
      <c r="A25" s="57" t="s">
        <v>89</v>
      </c>
      <c r="B25" s="58" t="s">
        <v>14</v>
      </c>
      <c r="C25" s="58" t="s">
        <v>420</v>
      </c>
      <c r="D25" s="58" t="s">
        <v>412</v>
      </c>
      <c r="E25" s="59" t="s">
        <v>189</v>
      </c>
    </row>
    <row r="26" spans="1:5" x14ac:dyDescent="0.3">
      <c r="A26" s="57" t="s">
        <v>91</v>
      </c>
      <c r="B26" s="58" t="s">
        <v>14</v>
      </c>
      <c r="C26" s="58" t="s">
        <v>246</v>
      </c>
      <c r="D26" s="58" t="s">
        <v>421</v>
      </c>
      <c r="E26" s="59" t="s">
        <v>422</v>
      </c>
    </row>
    <row r="27" spans="1:5" x14ac:dyDescent="0.3">
      <c r="A27" s="57" t="s">
        <v>92</v>
      </c>
      <c r="B27" s="58" t="s">
        <v>14</v>
      </c>
      <c r="C27" s="58" t="s">
        <v>368</v>
      </c>
      <c r="D27" s="58" t="s">
        <v>423</v>
      </c>
      <c r="E27" s="59" t="s">
        <v>424</v>
      </c>
    </row>
    <row r="28" spans="1:5" x14ac:dyDescent="0.3">
      <c r="A28" s="57" t="s">
        <v>94</v>
      </c>
      <c r="B28" s="58" t="s">
        <v>14</v>
      </c>
      <c r="C28" s="58" t="s">
        <v>228</v>
      </c>
      <c r="D28" s="58" t="s">
        <v>266</v>
      </c>
      <c r="E28" s="59" t="s">
        <v>201</v>
      </c>
    </row>
    <row r="29" spans="1:5" x14ac:dyDescent="0.3">
      <c r="A29" s="57" t="s">
        <v>96</v>
      </c>
      <c r="B29" s="58" t="s">
        <v>14</v>
      </c>
      <c r="C29" s="58" t="s">
        <v>165</v>
      </c>
      <c r="D29" s="58" t="s">
        <v>165</v>
      </c>
      <c r="E29" s="59" t="s">
        <v>165</v>
      </c>
    </row>
    <row r="30" spans="1:5" x14ac:dyDescent="0.3">
      <c r="A30" s="57" t="s">
        <v>98</v>
      </c>
      <c r="B30" s="58" t="s">
        <v>14</v>
      </c>
      <c r="C30" s="58" t="s">
        <v>425</v>
      </c>
      <c r="D30" s="58" t="s">
        <v>426</v>
      </c>
      <c r="E30" s="59" t="s">
        <v>427</v>
      </c>
    </row>
    <row r="31" spans="1:5" x14ac:dyDescent="0.3">
      <c r="A31" s="57" t="s">
        <v>100</v>
      </c>
      <c r="B31" s="58" t="s">
        <v>14</v>
      </c>
      <c r="C31" s="58" t="s">
        <v>290</v>
      </c>
      <c r="D31" s="58" t="s">
        <v>191</v>
      </c>
      <c r="E31" s="59" t="s">
        <v>278</v>
      </c>
    </row>
    <row r="32" spans="1:5" x14ac:dyDescent="0.3">
      <c r="A32" s="57" t="s">
        <v>102</v>
      </c>
      <c r="B32" s="58" t="s">
        <v>14</v>
      </c>
      <c r="C32" s="58" t="s">
        <v>428</v>
      </c>
      <c r="D32" s="58" t="s">
        <v>429</v>
      </c>
      <c r="E32" s="59" t="s">
        <v>430</v>
      </c>
    </row>
    <row r="33" spans="1:5" x14ac:dyDescent="0.3">
      <c r="A33" s="57" t="s">
        <v>104</v>
      </c>
      <c r="B33" s="58" t="s">
        <v>14</v>
      </c>
      <c r="C33" s="58" t="s">
        <v>431</v>
      </c>
      <c r="D33" s="58" t="s">
        <v>432</v>
      </c>
      <c r="E33" s="59" t="s">
        <v>433</v>
      </c>
    </row>
    <row r="34" spans="1:5" x14ac:dyDescent="0.3">
      <c r="A34" s="57" t="s">
        <v>106</v>
      </c>
      <c r="B34" s="58" t="s">
        <v>14</v>
      </c>
      <c r="C34" s="58" t="s">
        <v>434</v>
      </c>
      <c r="D34" s="58" t="s">
        <v>435</v>
      </c>
      <c r="E34" s="59" t="s">
        <v>214</v>
      </c>
    </row>
    <row r="35" spans="1:5" x14ac:dyDescent="0.3">
      <c r="A35" s="57" t="s">
        <v>108</v>
      </c>
      <c r="B35" s="58" t="s">
        <v>14</v>
      </c>
      <c r="C35" s="58" t="s">
        <v>306</v>
      </c>
      <c r="D35" s="58" t="s">
        <v>205</v>
      </c>
      <c r="E35" s="59" t="s">
        <v>436</v>
      </c>
    </row>
    <row r="36" spans="1:5" x14ac:dyDescent="0.3">
      <c r="A36" s="57" t="s">
        <v>110</v>
      </c>
      <c r="B36" s="58" t="s">
        <v>14</v>
      </c>
      <c r="C36" s="58" t="s">
        <v>165</v>
      </c>
      <c r="D36" s="58" t="s">
        <v>165</v>
      </c>
      <c r="E36" s="59" t="s">
        <v>165</v>
      </c>
    </row>
    <row r="37" spans="1:5" x14ac:dyDescent="0.3">
      <c r="A37" s="57" t="s">
        <v>112</v>
      </c>
      <c r="B37" s="58" t="s">
        <v>14</v>
      </c>
      <c r="C37" s="58" t="s">
        <v>399</v>
      </c>
      <c r="D37" s="58" t="s">
        <v>195</v>
      </c>
      <c r="E37" s="59" t="s">
        <v>313</v>
      </c>
    </row>
    <row r="38" spans="1:5" x14ac:dyDescent="0.3">
      <c r="A38" s="57" t="s">
        <v>114</v>
      </c>
      <c r="B38" s="58" t="s">
        <v>14</v>
      </c>
      <c r="C38" s="58" t="s">
        <v>437</v>
      </c>
      <c r="D38" s="58" t="s">
        <v>438</v>
      </c>
      <c r="E38" s="59" t="s">
        <v>439</v>
      </c>
    </row>
    <row r="39" spans="1:5" x14ac:dyDescent="0.3">
      <c r="A39" s="57" t="s">
        <v>116</v>
      </c>
      <c r="B39" s="58" t="s">
        <v>14</v>
      </c>
      <c r="C39" s="58" t="s">
        <v>440</v>
      </c>
      <c r="D39" s="58" t="s">
        <v>249</v>
      </c>
      <c r="E39" s="59" t="s">
        <v>441</v>
      </c>
    </row>
    <row r="40" spans="1:5" x14ac:dyDescent="0.3">
      <c r="A40" s="57" t="s">
        <v>118</v>
      </c>
      <c r="B40" s="58" t="s">
        <v>14</v>
      </c>
      <c r="C40" s="58" t="s">
        <v>165</v>
      </c>
      <c r="D40" s="58" t="s">
        <v>165</v>
      </c>
      <c r="E40" s="59" t="s">
        <v>165</v>
      </c>
    </row>
    <row r="41" spans="1:5" x14ac:dyDescent="0.3">
      <c r="A41" s="57" t="s">
        <v>120</v>
      </c>
      <c r="B41" s="58" t="s">
        <v>14</v>
      </c>
      <c r="C41" s="58" t="s">
        <v>165</v>
      </c>
      <c r="D41" s="58" t="s">
        <v>165</v>
      </c>
      <c r="E41" s="59" t="s">
        <v>165</v>
      </c>
    </row>
    <row r="42" spans="1:5" x14ac:dyDescent="0.3">
      <c r="A42" s="57" t="s">
        <v>122</v>
      </c>
      <c r="B42" s="58" t="s">
        <v>14</v>
      </c>
      <c r="C42" s="58" t="s">
        <v>165</v>
      </c>
      <c r="D42" s="58" t="s">
        <v>165</v>
      </c>
      <c r="E42" s="59" t="s">
        <v>165</v>
      </c>
    </row>
    <row r="43" spans="1:5" x14ac:dyDescent="0.3">
      <c r="A43" s="57" t="s">
        <v>126</v>
      </c>
      <c r="B43" s="58" t="s">
        <v>14</v>
      </c>
      <c r="C43" s="58" t="s">
        <v>442</v>
      </c>
      <c r="D43" s="58" t="s">
        <v>443</v>
      </c>
      <c r="E43" s="59" t="s">
        <v>444</v>
      </c>
    </row>
    <row r="44" spans="1:5" x14ac:dyDescent="0.3">
      <c r="A44" s="57" t="s">
        <v>128</v>
      </c>
      <c r="B44" s="58" t="s">
        <v>14</v>
      </c>
      <c r="C44" s="58" t="s">
        <v>165</v>
      </c>
      <c r="D44" s="58" t="s">
        <v>165</v>
      </c>
      <c r="E44" s="59" t="s">
        <v>165</v>
      </c>
    </row>
    <row r="45" spans="1:5" x14ac:dyDescent="0.3">
      <c r="A45" s="57" t="s">
        <v>63</v>
      </c>
      <c r="B45" s="58" t="s">
        <v>15</v>
      </c>
      <c r="C45" s="58" t="s">
        <v>165</v>
      </c>
      <c r="D45" s="58" t="s">
        <v>165</v>
      </c>
      <c r="E45" s="59" t="s">
        <v>165</v>
      </c>
    </row>
    <row r="46" spans="1:5" x14ac:dyDescent="0.3">
      <c r="A46" s="57" t="s">
        <v>65</v>
      </c>
      <c r="B46" s="58" t="s">
        <v>15</v>
      </c>
      <c r="C46" s="58" t="s">
        <v>165</v>
      </c>
      <c r="D46" s="58" t="s">
        <v>165</v>
      </c>
      <c r="E46" s="59" t="s">
        <v>165</v>
      </c>
    </row>
    <row r="47" spans="1:5" x14ac:dyDescent="0.3">
      <c r="A47" s="57" t="s">
        <v>71</v>
      </c>
      <c r="B47" s="58" t="s">
        <v>15</v>
      </c>
      <c r="C47" s="58" t="s">
        <v>165</v>
      </c>
      <c r="D47" s="58" t="s">
        <v>165</v>
      </c>
      <c r="E47" s="59" t="s">
        <v>165</v>
      </c>
    </row>
    <row r="48" spans="1:5" x14ac:dyDescent="0.3">
      <c r="A48" s="57" t="s">
        <v>73</v>
      </c>
      <c r="B48" s="58" t="s">
        <v>15</v>
      </c>
      <c r="C48" s="58" t="s">
        <v>165</v>
      </c>
      <c r="D48" s="58" t="s">
        <v>165</v>
      </c>
      <c r="E48" s="59" t="s">
        <v>165</v>
      </c>
    </row>
    <row r="49" spans="1:5" x14ac:dyDescent="0.3">
      <c r="A49" s="57" t="s">
        <v>77</v>
      </c>
      <c r="B49" s="58" t="s">
        <v>15</v>
      </c>
      <c r="C49" s="58" t="s">
        <v>248</v>
      </c>
      <c r="D49" s="58" t="s">
        <v>318</v>
      </c>
      <c r="E49" s="59" t="s">
        <v>189</v>
      </c>
    </row>
    <row r="50" spans="1:5" x14ac:dyDescent="0.3">
      <c r="A50" s="57" t="s">
        <v>79</v>
      </c>
      <c r="B50" s="58" t="s">
        <v>15</v>
      </c>
      <c r="C50" s="58" t="s">
        <v>343</v>
      </c>
      <c r="D50" s="58" t="s">
        <v>292</v>
      </c>
      <c r="E50" s="59" t="s">
        <v>436</v>
      </c>
    </row>
    <row r="51" spans="1:5" x14ac:dyDescent="0.3">
      <c r="A51" s="57" t="s">
        <v>87</v>
      </c>
      <c r="B51" s="58" t="s">
        <v>15</v>
      </c>
      <c r="C51" s="58" t="s">
        <v>165</v>
      </c>
      <c r="D51" s="58" t="s">
        <v>165</v>
      </c>
      <c r="E51" s="59" t="s">
        <v>165</v>
      </c>
    </row>
    <row r="52" spans="1:5" x14ac:dyDescent="0.3">
      <c r="A52" s="57" t="s">
        <v>91</v>
      </c>
      <c r="B52" s="58" t="s">
        <v>15</v>
      </c>
      <c r="C52" s="58" t="s">
        <v>248</v>
      </c>
      <c r="D52" s="58" t="s">
        <v>318</v>
      </c>
      <c r="E52" s="59" t="s">
        <v>278</v>
      </c>
    </row>
    <row r="53" spans="1:5" x14ac:dyDescent="0.3">
      <c r="A53" s="57" t="s">
        <v>94</v>
      </c>
      <c r="B53" s="58" t="s">
        <v>15</v>
      </c>
      <c r="C53" s="58" t="s">
        <v>366</v>
      </c>
      <c r="D53" s="58" t="s">
        <v>189</v>
      </c>
      <c r="E53" s="59" t="s">
        <v>189</v>
      </c>
    </row>
    <row r="54" spans="1:5" x14ac:dyDescent="0.3">
      <c r="A54" s="57" t="s">
        <v>96</v>
      </c>
      <c r="B54" s="58" t="s">
        <v>15</v>
      </c>
      <c r="C54" s="58" t="s">
        <v>165</v>
      </c>
      <c r="D54" s="58" t="s">
        <v>165</v>
      </c>
      <c r="E54" s="59" t="s">
        <v>165</v>
      </c>
    </row>
    <row r="55" spans="1:5" x14ac:dyDescent="0.3">
      <c r="A55" s="57" t="s">
        <v>98</v>
      </c>
      <c r="B55" s="58" t="s">
        <v>15</v>
      </c>
      <c r="C55" s="58" t="s">
        <v>173</v>
      </c>
      <c r="D55" s="58" t="s">
        <v>253</v>
      </c>
      <c r="E55" s="59" t="s">
        <v>239</v>
      </c>
    </row>
    <row r="56" spans="1:5" x14ac:dyDescent="0.3">
      <c r="A56" s="57" t="s">
        <v>100</v>
      </c>
      <c r="B56" s="58" t="s">
        <v>15</v>
      </c>
      <c r="C56" s="58" t="s">
        <v>445</v>
      </c>
      <c r="D56" s="58" t="s">
        <v>339</v>
      </c>
      <c r="E56" s="59" t="s">
        <v>313</v>
      </c>
    </row>
    <row r="57" spans="1:5" x14ac:dyDescent="0.3">
      <c r="A57" s="57" t="s">
        <v>102</v>
      </c>
      <c r="B57" s="58" t="s">
        <v>15</v>
      </c>
      <c r="C57" s="58" t="s">
        <v>266</v>
      </c>
      <c r="D57" s="58" t="s">
        <v>266</v>
      </c>
      <c r="E57" s="59" t="s">
        <v>189</v>
      </c>
    </row>
    <row r="58" spans="1:5" x14ac:dyDescent="0.3">
      <c r="A58" s="57" t="s">
        <v>104</v>
      </c>
      <c r="B58" s="58" t="s">
        <v>15</v>
      </c>
      <c r="C58" s="58" t="s">
        <v>446</v>
      </c>
      <c r="D58" s="58" t="s">
        <v>241</v>
      </c>
      <c r="E58" s="59" t="s">
        <v>447</v>
      </c>
    </row>
    <row r="59" spans="1:5" x14ac:dyDescent="0.3">
      <c r="A59" s="57" t="s">
        <v>108</v>
      </c>
      <c r="B59" s="58" t="s">
        <v>15</v>
      </c>
      <c r="C59" s="58" t="s">
        <v>228</v>
      </c>
      <c r="D59" s="58" t="s">
        <v>266</v>
      </c>
      <c r="E59" s="59" t="s">
        <v>265</v>
      </c>
    </row>
    <row r="60" spans="1:5" x14ac:dyDescent="0.3">
      <c r="A60" s="57" t="s">
        <v>110</v>
      </c>
      <c r="B60" s="58" t="s">
        <v>15</v>
      </c>
      <c r="C60" s="58" t="s">
        <v>305</v>
      </c>
      <c r="D60" s="58" t="s">
        <v>348</v>
      </c>
      <c r="E60" s="59" t="s">
        <v>314</v>
      </c>
    </row>
    <row r="61" spans="1:5" x14ac:dyDescent="0.3">
      <c r="A61" s="57" t="s">
        <v>112</v>
      </c>
      <c r="B61" s="58" t="s">
        <v>15</v>
      </c>
      <c r="C61" s="58" t="s">
        <v>173</v>
      </c>
      <c r="D61" s="58" t="s">
        <v>248</v>
      </c>
      <c r="E61" s="59" t="s">
        <v>340</v>
      </c>
    </row>
    <row r="62" spans="1:5" x14ac:dyDescent="0.3">
      <c r="A62" s="57" t="s">
        <v>116</v>
      </c>
      <c r="B62" s="58" t="s">
        <v>15</v>
      </c>
      <c r="C62" s="58" t="s">
        <v>393</v>
      </c>
      <c r="D62" s="58" t="s">
        <v>191</v>
      </c>
      <c r="E62" s="59" t="s">
        <v>448</v>
      </c>
    </row>
    <row r="63" spans="1:5" x14ac:dyDescent="0.3">
      <c r="A63" s="57" t="s">
        <v>120</v>
      </c>
      <c r="B63" s="58" t="s">
        <v>15</v>
      </c>
      <c r="C63" s="58" t="s">
        <v>165</v>
      </c>
      <c r="D63" s="58" t="s">
        <v>165</v>
      </c>
      <c r="E63" s="59" t="s">
        <v>165</v>
      </c>
    </row>
    <row r="64" spans="1:5" x14ac:dyDescent="0.3">
      <c r="A64" s="57" t="s">
        <v>63</v>
      </c>
      <c r="B64" s="58" t="s">
        <v>16</v>
      </c>
      <c r="C64" s="58" t="s">
        <v>165</v>
      </c>
      <c r="D64" s="58" t="s">
        <v>165</v>
      </c>
      <c r="E64" s="59" t="s">
        <v>165</v>
      </c>
    </row>
    <row r="65" spans="1:5" x14ac:dyDescent="0.3">
      <c r="A65" s="57" t="s">
        <v>71</v>
      </c>
      <c r="B65" s="58" t="s">
        <v>16</v>
      </c>
      <c r="C65" s="58" t="s">
        <v>165</v>
      </c>
      <c r="D65" s="58" t="s">
        <v>165</v>
      </c>
      <c r="E65" s="59" t="s">
        <v>165</v>
      </c>
    </row>
    <row r="66" spans="1:5" x14ac:dyDescent="0.3">
      <c r="A66" s="57" t="s">
        <v>73</v>
      </c>
      <c r="B66" s="58" t="s">
        <v>16</v>
      </c>
      <c r="C66" s="58" t="s">
        <v>165</v>
      </c>
      <c r="D66" s="58" t="s">
        <v>165</v>
      </c>
      <c r="E66" s="59" t="s">
        <v>165</v>
      </c>
    </row>
    <row r="67" spans="1:5" x14ac:dyDescent="0.3">
      <c r="A67" s="57" t="s">
        <v>77</v>
      </c>
      <c r="B67" s="58" t="s">
        <v>16</v>
      </c>
      <c r="C67" s="58" t="s">
        <v>165</v>
      </c>
      <c r="D67" s="58" t="s">
        <v>165</v>
      </c>
      <c r="E67" s="59" t="s">
        <v>165</v>
      </c>
    </row>
    <row r="68" spans="1:5" x14ac:dyDescent="0.3">
      <c r="A68" s="57" t="s">
        <v>79</v>
      </c>
      <c r="B68" s="58" t="s">
        <v>16</v>
      </c>
      <c r="C68" s="58" t="s">
        <v>376</v>
      </c>
      <c r="D68" s="58" t="s">
        <v>377</v>
      </c>
      <c r="E68" s="59" t="s">
        <v>188</v>
      </c>
    </row>
    <row r="69" spans="1:5" x14ac:dyDescent="0.3">
      <c r="A69" s="57" t="s">
        <v>83</v>
      </c>
      <c r="B69" s="58" t="s">
        <v>16</v>
      </c>
      <c r="C69" s="58" t="s">
        <v>165</v>
      </c>
      <c r="D69" s="58" t="s">
        <v>165</v>
      </c>
      <c r="E69" s="59" t="s">
        <v>165</v>
      </c>
    </row>
    <row r="70" spans="1:5" x14ac:dyDescent="0.3">
      <c r="A70" s="57" t="s">
        <v>85</v>
      </c>
      <c r="B70" s="58" t="s">
        <v>16</v>
      </c>
      <c r="C70" s="58" t="s">
        <v>165</v>
      </c>
      <c r="D70" s="58" t="s">
        <v>165</v>
      </c>
      <c r="E70" s="59" t="s">
        <v>165</v>
      </c>
    </row>
    <row r="71" spans="1:5" x14ac:dyDescent="0.3">
      <c r="A71" s="57" t="s">
        <v>87</v>
      </c>
      <c r="B71" s="58" t="s">
        <v>16</v>
      </c>
      <c r="C71" s="58" t="s">
        <v>165</v>
      </c>
      <c r="D71" s="58" t="s">
        <v>165</v>
      </c>
      <c r="E71" s="59" t="s">
        <v>165</v>
      </c>
    </row>
    <row r="72" spans="1:5" x14ac:dyDescent="0.3">
      <c r="A72" s="57" t="s">
        <v>89</v>
      </c>
      <c r="B72" s="58" t="s">
        <v>16</v>
      </c>
      <c r="C72" s="58" t="s">
        <v>165</v>
      </c>
      <c r="D72" s="58" t="s">
        <v>165</v>
      </c>
      <c r="E72" s="59" t="s">
        <v>165</v>
      </c>
    </row>
    <row r="73" spans="1:5" x14ac:dyDescent="0.3">
      <c r="A73" s="57" t="s">
        <v>91</v>
      </c>
      <c r="B73" s="58" t="s">
        <v>16</v>
      </c>
      <c r="C73" s="58" t="s">
        <v>449</v>
      </c>
      <c r="D73" s="58" t="s">
        <v>450</v>
      </c>
      <c r="E73" s="59" t="s">
        <v>451</v>
      </c>
    </row>
    <row r="74" spans="1:5" x14ac:dyDescent="0.3">
      <c r="A74" s="57" t="s">
        <v>92</v>
      </c>
      <c r="B74" s="58" t="s">
        <v>16</v>
      </c>
      <c r="C74" s="58" t="s">
        <v>165</v>
      </c>
      <c r="D74" s="58" t="s">
        <v>165</v>
      </c>
      <c r="E74" s="59" t="s">
        <v>165</v>
      </c>
    </row>
    <row r="75" spans="1:5" x14ac:dyDescent="0.3">
      <c r="A75" s="57" t="s">
        <v>94</v>
      </c>
      <c r="B75" s="58" t="s">
        <v>16</v>
      </c>
      <c r="C75" s="58" t="s">
        <v>173</v>
      </c>
      <c r="D75" s="58" t="s">
        <v>221</v>
      </c>
      <c r="E75" s="59" t="s">
        <v>213</v>
      </c>
    </row>
    <row r="76" spans="1:5" x14ac:dyDescent="0.3">
      <c r="A76" s="57" t="s">
        <v>96</v>
      </c>
      <c r="B76" s="58" t="s">
        <v>16</v>
      </c>
      <c r="C76" s="58" t="s">
        <v>165</v>
      </c>
      <c r="D76" s="58" t="s">
        <v>165</v>
      </c>
      <c r="E76" s="59" t="s">
        <v>165</v>
      </c>
    </row>
    <row r="77" spans="1:5" x14ac:dyDescent="0.3">
      <c r="A77" s="57" t="s">
        <v>98</v>
      </c>
      <c r="B77" s="58" t="s">
        <v>16</v>
      </c>
      <c r="C77" s="58" t="s">
        <v>343</v>
      </c>
      <c r="D77" s="58" t="s">
        <v>343</v>
      </c>
      <c r="E77" s="59" t="s">
        <v>292</v>
      </c>
    </row>
    <row r="78" spans="1:5" x14ac:dyDescent="0.3">
      <c r="A78" s="57" t="s">
        <v>100</v>
      </c>
      <c r="B78" s="58" t="s">
        <v>16</v>
      </c>
      <c r="C78" s="58" t="s">
        <v>248</v>
      </c>
      <c r="D78" s="58" t="s">
        <v>340</v>
      </c>
      <c r="E78" s="59" t="s">
        <v>189</v>
      </c>
    </row>
    <row r="79" spans="1:5" x14ac:dyDescent="0.3">
      <c r="A79" s="57" t="s">
        <v>102</v>
      </c>
      <c r="B79" s="58" t="s">
        <v>16</v>
      </c>
      <c r="C79" s="58" t="s">
        <v>345</v>
      </c>
      <c r="D79" s="58" t="s">
        <v>191</v>
      </c>
      <c r="E79" s="59" t="s">
        <v>189</v>
      </c>
    </row>
    <row r="80" spans="1:5" x14ac:dyDescent="0.3">
      <c r="A80" s="57" t="s">
        <v>104</v>
      </c>
      <c r="B80" s="58" t="s">
        <v>16</v>
      </c>
      <c r="C80" s="58" t="s">
        <v>452</v>
      </c>
      <c r="D80" s="58" t="s">
        <v>264</v>
      </c>
      <c r="E80" s="59" t="s">
        <v>278</v>
      </c>
    </row>
    <row r="81" spans="1:5" x14ac:dyDescent="0.3">
      <c r="A81" s="57" t="s">
        <v>106</v>
      </c>
      <c r="B81" s="58" t="s">
        <v>16</v>
      </c>
      <c r="C81" s="58" t="s">
        <v>165</v>
      </c>
      <c r="D81" s="58" t="s">
        <v>165</v>
      </c>
      <c r="E81" s="59" t="s">
        <v>165</v>
      </c>
    </row>
    <row r="82" spans="1:5" x14ac:dyDescent="0.3">
      <c r="A82" s="57" t="s">
        <v>108</v>
      </c>
      <c r="B82" s="58" t="s">
        <v>16</v>
      </c>
      <c r="C82" s="58" t="s">
        <v>165</v>
      </c>
      <c r="D82" s="58" t="s">
        <v>165</v>
      </c>
      <c r="E82" s="59" t="s">
        <v>165</v>
      </c>
    </row>
    <row r="83" spans="1:5" x14ac:dyDescent="0.3">
      <c r="A83" s="57" t="s">
        <v>110</v>
      </c>
      <c r="B83" s="58" t="s">
        <v>16</v>
      </c>
      <c r="C83" s="58" t="s">
        <v>453</v>
      </c>
      <c r="D83" s="58" t="s">
        <v>398</v>
      </c>
      <c r="E83" s="59" t="s">
        <v>295</v>
      </c>
    </row>
    <row r="84" spans="1:5" x14ac:dyDescent="0.3">
      <c r="A84" s="57" t="s">
        <v>112</v>
      </c>
      <c r="B84" s="58" t="s">
        <v>16</v>
      </c>
      <c r="C84" s="58" t="s">
        <v>165</v>
      </c>
      <c r="D84" s="58" t="s">
        <v>165</v>
      </c>
      <c r="E84" s="59" t="s">
        <v>165</v>
      </c>
    </row>
    <row r="85" spans="1:5" x14ac:dyDescent="0.3">
      <c r="A85" s="57" t="s">
        <v>114</v>
      </c>
      <c r="B85" s="58" t="s">
        <v>16</v>
      </c>
      <c r="C85" s="58" t="s">
        <v>165</v>
      </c>
      <c r="D85" s="58" t="s">
        <v>165</v>
      </c>
      <c r="E85" s="59" t="s">
        <v>165</v>
      </c>
    </row>
    <row r="86" spans="1:5" x14ac:dyDescent="0.3">
      <c r="A86" s="57" t="s">
        <v>116</v>
      </c>
      <c r="B86" s="58" t="s">
        <v>16</v>
      </c>
      <c r="C86" s="58" t="s">
        <v>454</v>
      </c>
      <c r="D86" s="58" t="s">
        <v>311</v>
      </c>
      <c r="E86" s="59" t="s">
        <v>188</v>
      </c>
    </row>
    <row r="87" spans="1:5" x14ac:dyDescent="0.3">
      <c r="A87" s="57" t="s">
        <v>120</v>
      </c>
      <c r="B87" s="58" t="s">
        <v>16</v>
      </c>
      <c r="C87" s="58" t="s">
        <v>165</v>
      </c>
      <c r="D87" s="58" t="s">
        <v>165</v>
      </c>
      <c r="E87" s="59" t="s">
        <v>165</v>
      </c>
    </row>
    <row r="88" spans="1:5" x14ac:dyDescent="0.3">
      <c r="A88" s="57" t="s">
        <v>126</v>
      </c>
      <c r="B88" s="58" t="s">
        <v>16</v>
      </c>
      <c r="C88" s="58" t="s">
        <v>165</v>
      </c>
      <c r="D88" s="58" t="s">
        <v>165</v>
      </c>
      <c r="E88" s="59" t="s">
        <v>165</v>
      </c>
    </row>
    <row r="89" spans="1:5" x14ac:dyDescent="0.3">
      <c r="A89" s="57" t="s">
        <v>81</v>
      </c>
      <c r="B89" s="58" t="s">
        <v>19</v>
      </c>
      <c r="C89" s="58" t="s">
        <v>165</v>
      </c>
      <c r="D89" s="58" t="s">
        <v>165</v>
      </c>
      <c r="E89" s="59" t="s">
        <v>165</v>
      </c>
    </row>
    <row r="90" spans="1:5" x14ac:dyDescent="0.3">
      <c r="A90" s="57" t="s">
        <v>91</v>
      </c>
      <c r="B90" s="58" t="s">
        <v>19</v>
      </c>
      <c r="C90" s="58" t="s">
        <v>165</v>
      </c>
      <c r="D90" s="58" t="s">
        <v>165</v>
      </c>
      <c r="E90" s="59" t="s">
        <v>165</v>
      </c>
    </row>
    <row r="91" spans="1:5" x14ac:dyDescent="0.3">
      <c r="A91" s="57" t="s">
        <v>98</v>
      </c>
      <c r="B91" s="58" t="s">
        <v>19</v>
      </c>
      <c r="C91" s="58" t="s">
        <v>165</v>
      </c>
      <c r="D91" s="58" t="s">
        <v>165</v>
      </c>
      <c r="E91" s="59" t="s">
        <v>165</v>
      </c>
    </row>
    <row r="92" spans="1:5" x14ac:dyDescent="0.3">
      <c r="A92" s="57" t="s">
        <v>100</v>
      </c>
      <c r="B92" s="58" t="s">
        <v>19</v>
      </c>
      <c r="C92" s="58" t="s">
        <v>165</v>
      </c>
      <c r="D92" s="58" t="s">
        <v>165</v>
      </c>
      <c r="E92" s="59" t="s">
        <v>165</v>
      </c>
    </row>
    <row r="93" spans="1:5" x14ac:dyDescent="0.3">
      <c r="A93" s="57" t="s">
        <v>65</v>
      </c>
      <c r="B93" s="58" t="s">
        <v>17</v>
      </c>
      <c r="C93" s="58" t="s">
        <v>165</v>
      </c>
      <c r="D93" s="58" t="s">
        <v>165</v>
      </c>
      <c r="E93" s="59" t="s">
        <v>165</v>
      </c>
    </row>
    <row r="94" spans="1:5" x14ac:dyDescent="0.3">
      <c r="A94" s="57" t="s">
        <v>94</v>
      </c>
      <c r="B94" s="58" t="s">
        <v>17</v>
      </c>
      <c r="C94" s="58" t="s">
        <v>165</v>
      </c>
      <c r="D94" s="58" t="s">
        <v>165</v>
      </c>
      <c r="E94" s="59" t="s">
        <v>165</v>
      </c>
    </row>
    <row r="95" spans="1:5" x14ac:dyDescent="0.3">
      <c r="A95" s="57" t="s">
        <v>104</v>
      </c>
      <c r="B95" s="58" t="s">
        <v>17</v>
      </c>
      <c r="C95" s="58" t="s">
        <v>165</v>
      </c>
      <c r="D95" s="58" t="s">
        <v>165</v>
      </c>
      <c r="E95" s="59" t="s">
        <v>165</v>
      </c>
    </row>
    <row r="96" spans="1:5" x14ac:dyDescent="0.3">
      <c r="A96" s="57" t="s">
        <v>110</v>
      </c>
      <c r="B96" s="58" t="s">
        <v>17</v>
      </c>
      <c r="C96" s="58" t="s">
        <v>165</v>
      </c>
      <c r="D96" s="58" t="s">
        <v>165</v>
      </c>
      <c r="E96" s="59" t="s">
        <v>165</v>
      </c>
    </row>
    <row r="97" spans="1:5" x14ac:dyDescent="0.3">
      <c r="A97" s="57" t="s">
        <v>63</v>
      </c>
      <c r="B97" s="58" t="s">
        <v>18</v>
      </c>
      <c r="C97" s="58" t="s">
        <v>165</v>
      </c>
      <c r="D97" s="58" t="s">
        <v>165</v>
      </c>
      <c r="E97" s="59" t="s">
        <v>165</v>
      </c>
    </row>
    <row r="98" spans="1:5" x14ac:dyDescent="0.3">
      <c r="A98" s="57" t="s">
        <v>65</v>
      </c>
      <c r="B98" s="58" t="s">
        <v>18</v>
      </c>
      <c r="C98" s="58" t="s">
        <v>165</v>
      </c>
      <c r="D98" s="58" t="s">
        <v>165</v>
      </c>
      <c r="E98" s="59" t="s">
        <v>165</v>
      </c>
    </row>
    <row r="99" spans="1:5" x14ac:dyDescent="0.3">
      <c r="A99" s="57" t="s">
        <v>71</v>
      </c>
      <c r="B99" s="58" t="s">
        <v>18</v>
      </c>
      <c r="C99" s="58" t="s">
        <v>169</v>
      </c>
      <c r="D99" s="58" t="s">
        <v>455</v>
      </c>
      <c r="E99" s="59" t="s">
        <v>258</v>
      </c>
    </row>
    <row r="100" spans="1:5" x14ac:dyDescent="0.3">
      <c r="A100" s="57" t="s">
        <v>77</v>
      </c>
      <c r="B100" s="58" t="s">
        <v>18</v>
      </c>
      <c r="C100" s="58" t="s">
        <v>456</v>
      </c>
      <c r="D100" s="58" t="s">
        <v>457</v>
      </c>
      <c r="E100" s="59" t="s">
        <v>458</v>
      </c>
    </row>
    <row r="101" spans="1:5" x14ac:dyDescent="0.3">
      <c r="A101" s="57" t="s">
        <v>79</v>
      </c>
      <c r="B101" s="58" t="s">
        <v>18</v>
      </c>
      <c r="C101" s="58" t="s">
        <v>442</v>
      </c>
      <c r="D101" s="58" t="s">
        <v>241</v>
      </c>
      <c r="E101" s="59" t="s">
        <v>242</v>
      </c>
    </row>
    <row r="102" spans="1:5" x14ac:dyDescent="0.3">
      <c r="A102" s="57" t="s">
        <v>87</v>
      </c>
      <c r="B102" s="58" t="s">
        <v>18</v>
      </c>
      <c r="C102" s="58" t="s">
        <v>165</v>
      </c>
      <c r="D102" s="58" t="s">
        <v>165</v>
      </c>
      <c r="E102" s="59" t="s">
        <v>165</v>
      </c>
    </row>
    <row r="103" spans="1:5" x14ac:dyDescent="0.3">
      <c r="A103" s="57" t="s">
        <v>89</v>
      </c>
      <c r="B103" s="58" t="s">
        <v>18</v>
      </c>
      <c r="C103" s="58" t="s">
        <v>165</v>
      </c>
      <c r="D103" s="58" t="s">
        <v>165</v>
      </c>
      <c r="E103" s="59" t="s">
        <v>165</v>
      </c>
    </row>
    <row r="104" spans="1:5" x14ac:dyDescent="0.3">
      <c r="A104" s="57" t="s">
        <v>91</v>
      </c>
      <c r="B104" s="58" t="s">
        <v>18</v>
      </c>
      <c r="C104" s="58" t="s">
        <v>247</v>
      </c>
      <c r="D104" s="58" t="s">
        <v>338</v>
      </c>
      <c r="E104" s="59" t="s">
        <v>278</v>
      </c>
    </row>
    <row r="105" spans="1:5" x14ac:dyDescent="0.3">
      <c r="A105" s="57" t="s">
        <v>92</v>
      </c>
      <c r="B105" s="58" t="s">
        <v>18</v>
      </c>
      <c r="C105" s="58" t="s">
        <v>165</v>
      </c>
      <c r="D105" s="58" t="s">
        <v>165</v>
      </c>
      <c r="E105" s="59" t="s">
        <v>165</v>
      </c>
    </row>
    <row r="106" spans="1:5" x14ac:dyDescent="0.3">
      <c r="A106" s="57" t="s">
        <v>94</v>
      </c>
      <c r="B106" s="58" t="s">
        <v>18</v>
      </c>
      <c r="C106" s="58" t="s">
        <v>459</v>
      </c>
      <c r="D106" s="58" t="s">
        <v>460</v>
      </c>
      <c r="E106" s="59" t="s">
        <v>461</v>
      </c>
    </row>
    <row r="107" spans="1:5" x14ac:dyDescent="0.3">
      <c r="A107" s="57" t="s">
        <v>96</v>
      </c>
      <c r="B107" s="58" t="s">
        <v>18</v>
      </c>
      <c r="C107" s="58" t="s">
        <v>462</v>
      </c>
      <c r="D107" s="58" t="s">
        <v>463</v>
      </c>
      <c r="E107" s="59" t="s">
        <v>464</v>
      </c>
    </row>
    <row r="108" spans="1:5" x14ac:dyDescent="0.3">
      <c r="A108" s="57" t="s">
        <v>98</v>
      </c>
      <c r="B108" s="58" t="s">
        <v>18</v>
      </c>
      <c r="C108" s="58" t="s">
        <v>465</v>
      </c>
      <c r="D108" s="58" t="s">
        <v>466</v>
      </c>
      <c r="E108" s="59" t="s">
        <v>450</v>
      </c>
    </row>
    <row r="109" spans="1:5" x14ac:dyDescent="0.3">
      <c r="A109" s="57" t="s">
        <v>100</v>
      </c>
      <c r="B109" s="58" t="s">
        <v>18</v>
      </c>
      <c r="C109" s="58" t="s">
        <v>184</v>
      </c>
      <c r="D109" s="58" t="s">
        <v>467</v>
      </c>
      <c r="E109" s="59" t="s">
        <v>232</v>
      </c>
    </row>
    <row r="110" spans="1:5" x14ac:dyDescent="0.3">
      <c r="A110" s="57" t="s">
        <v>102</v>
      </c>
      <c r="B110" s="58" t="s">
        <v>18</v>
      </c>
      <c r="C110" s="58" t="s">
        <v>366</v>
      </c>
      <c r="D110" s="58" t="s">
        <v>312</v>
      </c>
      <c r="E110" s="59" t="s">
        <v>189</v>
      </c>
    </row>
    <row r="111" spans="1:5" x14ac:dyDescent="0.3">
      <c r="A111" s="57" t="s">
        <v>104</v>
      </c>
      <c r="B111" s="58" t="s">
        <v>18</v>
      </c>
      <c r="C111" s="58" t="s">
        <v>468</v>
      </c>
      <c r="D111" s="58" t="s">
        <v>469</v>
      </c>
      <c r="E111" s="59" t="s">
        <v>470</v>
      </c>
    </row>
    <row r="112" spans="1:5" x14ac:dyDescent="0.3">
      <c r="A112" s="57" t="s">
        <v>108</v>
      </c>
      <c r="B112" s="58" t="s">
        <v>18</v>
      </c>
      <c r="C112" s="58" t="s">
        <v>220</v>
      </c>
      <c r="D112" s="58" t="s">
        <v>213</v>
      </c>
      <c r="E112" s="59" t="s">
        <v>249</v>
      </c>
    </row>
    <row r="113" spans="1:5" x14ac:dyDescent="0.3">
      <c r="A113" s="57" t="s">
        <v>110</v>
      </c>
      <c r="B113" s="58" t="s">
        <v>18</v>
      </c>
      <c r="C113" s="58" t="s">
        <v>275</v>
      </c>
      <c r="D113" s="58" t="s">
        <v>471</v>
      </c>
      <c r="E113" s="59" t="s">
        <v>472</v>
      </c>
    </row>
    <row r="114" spans="1:5" x14ac:dyDescent="0.3">
      <c r="A114" s="57" t="s">
        <v>112</v>
      </c>
      <c r="B114" s="58" t="s">
        <v>18</v>
      </c>
      <c r="C114" s="58" t="s">
        <v>169</v>
      </c>
      <c r="D114" s="58" t="s">
        <v>220</v>
      </c>
      <c r="E114" s="59" t="s">
        <v>232</v>
      </c>
    </row>
    <row r="115" spans="1:5" x14ac:dyDescent="0.3">
      <c r="A115" s="57" t="s">
        <v>114</v>
      </c>
      <c r="B115" s="58" t="s">
        <v>18</v>
      </c>
      <c r="C115" s="58" t="s">
        <v>165</v>
      </c>
      <c r="D115" s="58" t="s">
        <v>165</v>
      </c>
      <c r="E115" s="59" t="s">
        <v>165</v>
      </c>
    </row>
    <row r="116" spans="1:5" x14ac:dyDescent="0.3">
      <c r="A116" s="57" t="s">
        <v>116</v>
      </c>
      <c r="B116" s="58" t="s">
        <v>18</v>
      </c>
      <c r="C116" s="58" t="s">
        <v>473</v>
      </c>
      <c r="D116" s="58" t="s">
        <v>474</v>
      </c>
      <c r="E116" s="59" t="s">
        <v>475</v>
      </c>
    </row>
    <row r="117" spans="1:5" x14ac:dyDescent="0.3">
      <c r="A117" s="57" t="s">
        <v>120</v>
      </c>
      <c r="B117" s="58" t="s">
        <v>18</v>
      </c>
      <c r="C117" s="58" t="s">
        <v>266</v>
      </c>
      <c r="D117" s="58" t="s">
        <v>201</v>
      </c>
      <c r="E117" s="59" t="s">
        <v>230</v>
      </c>
    </row>
    <row r="118" spans="1:5" x14ac:dyDescent="0.3">
      <c r="A118" s="57" t="s">
        <v>122</v>
      </c>
      <c r="B118" s="58" t="s">
        <v>18</v>
      </c>
      <c r="C118" s="58" t="s">
        <v>165</v>
      </c>
      <c r="D118" s="58" t="s">
        <v>165</v>
      </c>
      <c r="E118" s="59" t="s">
        <v>165</v>
      </c>
    </row>
    <row r="119" spans="1:5" x14ac:dyDescent="0.3">
      <c r="A119" s="57" t="s">
        <v>126</v>
      </c>
      <c r="B119" s="58" t="s">
        <v>18</v>
      </c>
      <c r="C119" s="58" t="s">
        <v>165</v>
      </c>
      <c r="D119" s="58" t="s">
        <v>165</v>
      </c>
      <c r="E119" s="59" t="s">
        <v>165</v>
      </c>
    </row>
    <row r="120" spans="1:5" ht="15" thickBot="1" x14ac:dyDescent="0.35">
      <c r="A120" s="60" t="s">
        <v>128</v>
      </c>
      <c r="B120" s="61" t="s">
        <v>18</v>
      </c>
      <c r="C120" s="61" t="s">
        <v>165</v>
      </c>
      <c r="D120" s="61" t="s">
        <v>165</v>
      </c>
      <c r="E120" s="62" t="s">
        <v>165</v>
      </c>
    </row>
    <row r="121" spans="1:5" ht="15" thickTop="1" x14ac:dyDescent="0.3"/>
  </sheetData>
  <sortState ref="A2:E106">
    <sortCondition ref="B2:B106"/>
    <sortCondition ref="A2:A106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workbookViewId="0">
      <selection activeCell="C2" sqref="C2"/>
    </sheetView>
  </sheetViews>
  <sheetFormatPr defaultRowHeight="14.4" x14ac:dyDescent="0.3"/>
  <cols>
    <col min="1" max="1" width="7.109375" bestFit="1" customWidth="1"/>
    <col min="2" max="3" width="10.33203125" bestFit="1" customWidth="1"/>
  </cols>
  <sheetData>
    <row r="1" spans="1:3" ht="15" thickTop="1" x14ac:dyDescent="0.3">
      <c r="A1" s="3" t="s">
        <v>1</v>
      </c>
      <c r="B1" s="3" t="s">
        <v>2</v>
      </c>
      <c r="C1" s="4" t="s">
        <v>3</v>
      </c>
    </row>
    <row r="2" spans="1:3" ht="15" thickBot="1" x14ac:dyDescent="0.35">
      <c r="A2" s="19">
        <v>835</v>
      </c>
      <c r="B2" s="20">
        <v>729</v>
      </c>
      <c r="C2" s="21">
        <v>3569</v>
      </c>
    </row>
    <row r="3" spans="1:3" ht="15" thickTop="1" x14ac:dyDescent="0.3"/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workbookViewId="0">
      <selection activeCell="C2" sqref="C2"/>
    </sheetView>
  </sheetViews>
  <sheetFormatPr defaultColWidth="12.88671875" defaultRowHeight="14.4" x14ac:dyDescent="0.3"/>
  <cols>
    <col min="1" max="1" width="18.5546875" customWidth="1"/>
  </cols>
  <sheetData>
    <row r="1" spans="1:4" ht="15" thickTop="1" x14ac:dyDescent="0.3">
      <c r="A1" s="2" t="s">
        <v>4</v>
      </c>
      <c r="B1" s="3" t="s">
        <v>24</v>
      </c>
      <c r="C1" s="3" t="s">
        <v>25</v>
      </c>
      <c r="D1" s="4" t="s">
        <v>26</v>
      </c>
    </row>
    <row r="2" spans="1:4" x14ac:dyDescent="0.3">
      <c r="A2" s="5" t="s">
        <v>8</v>
      </c>
      <c r="B2" s="1">
        <v>86.1</v>
      </c>
      <c r="C2" s="1">
        <v>68.900000000000006</v>
      </c>
      <c r="D2" s="6">
        <v>54.1</v>
      </c>
    </row>
    <row r="3" spans="1:4" x14ac:dyDescent="0.3">
      <c r="A3" s="5" t="s">
        <v>9</v>
      </c>
      <c r="B3" s="1">
        <v>78.7</v>
      </c>
      <c r="C3" s="1">
        <v>54.7</v>
      </c>
      <c r="D3" s="6">
        <v>36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>
      <selection activeCell="D12" sqref="C12:D12"/>
    </sheetView>
  </sheetViews>
  <sheetFormatPr defaultColWidth="15.33203125" defaultRowHeight="14.4" x14ac:dyDescent="0.3"/>
  <cols>
    <col min="1" max="1" width="6" bestFit="1" customWidth="1"/>
    <col min="2" max="2" width="5" bestFit="1" customWidth="1"/>
    <col min="3" max="3" width="5.5546875" bestFit="1" customWidth="1"/>
    <col min="4" max="4" width="7.5546875" bestFit="1" customWidth="1"/>
  </cols>
  <sheetData>
    <row r="1" spans="1:4" ht="15" thickTop="1" x14ac:dyDescent="0.3">
      <c r="A1" s="2" t="s">
        <v>10</v>
      </c>
      <c r="B1" s="3" t="s">
        <v>5</v>
      </c>
      <c r="C1" s="3" t="s">
        <v>6</v>
      </c>
      <c r="D1" s="4" t="s">
        <v>7</v>
      </c>
    </row>
    <row r="2" spans="1:4" x14ac:dyDescent="0.3">
      <c r="A2" s="5">
        <v>3</v>
      </c>
      <c r="B2" s="27">
        <v>58.3</v>
      </c>
      <c r="C2" s="27">
        <v>58.3</v>
      </c>
      <c r="D2" s="30">
        <v>0</v>
      </c>
    </row>
    <row r="3" spans="1:4" x14ac:dyDescent="0.3">
      <c r="A3" s="5">
        <v>4</v>
      </c>
      <c r="B3" s="27" t="s">
        <v>27</v>
      </c>
      <c r="C3" s="27" t="s">
        <v>27</v>
      </c>
      <c r="D3" s="30" t="s">
        <v>27</v>
      </c>
    </row>
    <row r="4" spans="1:4" x14ac:dyDescent="0.3">
      <c r="A4" s="5">
        <v>5</v>
      </c>
      <c r="B4" s="27">
        <v>50</v>
      </c>
      <c r="C4" s="27">
        <v>18.8</v>
      </c>
      <c r="D4" s="30">
        <v>18.8</v>
      </c>
    </row>
    <row r="5" spans="1:4" x14ac:dyDescent="0.3">
      <c r="A5" s="5">
        <v>6</v>
      </c>
      <c r="B5" s="27">
        <v>80</v>
      </c>
      <c r="C5" s="27">
        <v>50</v>
      </c>
      <c r="D5" s="30">
        <v>0</v>
      </c>
    </row>
    <row r="6" spans="1:4" x14ac:dyDescent="0.3">
      <c r="A6" s="5">
        <v>7</v>
      </c>
      <c r="B6" s="27">
        <v>69.2</v>
      </c>
      <c r="C6" s="27">
        <v>46.2</v>
      </c>
      <c r="D6" s="30">
        <v>0</v>
      </c>
    </row>
    <row r="7" spans="1:4" x14ac:dyDescent="0.3">
      <c r="A7" s="5">
        <v>8</v>
      </c>
      <c r="B7" s="27">
        <v>54.5</v>
      </c>
      <c r="C7" s="27">
        <v>27.3</v>
      </c>
      <c r="D7" s="30">
        <v>9.09</v>
      </c>
    </row>
    <row r="8" spans="1:4" ht="15" thickBot="1" x14ac:dyDescent="0.35">
      <c r="A8" s="7" t="s">
        <v>11</v>
      </c>
      <c r="B8" s="28">
        <v>96</v>
      </c>
      <c r="C8" s="28">
        <v>76.2</v>
      </c>
      <c r="D8" s="29">
        <v>70.599999999999994</v>
      </c>
    </row>
    <row r="9" spans="1:4" ht="15" thickTop="1" x14ac:dyDescent="0.3"/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>
      <selection activeCell="D10" sqref="D10"/>
    </sheetView>
  </sheetViews>
  <sheetFormatPr defaultColWidth="27.44140625" defaultRowHeight="14.4" x14ac:dyDescent="0.3"/>
  <cols>
    <col min="1" max="1" width="15.5546875" bestFit="1" customWidth="1"/>
    <col min="2" max="2" width="12.33203125" customWidth="1"/>
    <col min="3" max="3" width="13.33203125" customWidth="1"/>
    <col min="4" max="4" width="17.44140625" customWidth="1"/>
    <col min="5" max="5" width="7.44140625" bestFit="1" customWidth="1"/>
    <col min="6" max="6" width="7.33203125" bestFit="1" customWidth="1"/>
    <col min="7" max="7" width="5.5546875" bestFit="1" customWidth="1"/>
    <col min="8" max="8" width="7.44140625" bestFit="1" customWidth="1"/>
    <col min="9" max="9" width="7.33203125" bestFit="1" customWidth="1"/>
    <col min="10" max="10" width="7.5546875" bestFit="1" customWidth="1"/>
  </cols>
  <sheetData>
    <row r="1" spans="1:4" ht="15" thickTop="1" x14ac:dyDescent="0.3">
      <c r="A1" s="2" t="s">
        <v>12</v>
      </c>
      <c r="B1" s="3" t="s">
        <v>24</v>
      </c>
      <c r="C1" s="3" t="s">
        <v>25</v>
      </c>
      <c r="D1" s="4" t="s">
        <v>26</v>
      </c>
    </row>
    <row r="2" spans="1:4" x14ac:dyDescent="0.3">
      <c r="A2" s="5" t="s">
        <v>13</v>
      </c>
      <c r="B2" s="31" t="s">
        <v>27</v>
      </c>
      <c r="C2" s="31" t="s">
        <v>27</v>
      </c>
      <c r="D2" s="34" t="s">
        <v>27</v>
      </c>
    </row>
    <row r="3" spans="1:4" x14ac:dyDescent="0.3">
      <c r="A3" s="5" t="s">
        <v>14</v>
      </c>
      <c r="B3" s="31">
        <v>74.5</v>
      </c>
      <c r="C3" s="31">
        <v>49</v>
      </c>
      <c r="D3" s="34">
        <v>34.700000000000003</v>
      </c>
    </row>
    <row r="4" spans="1:4" x14ac:dyDescent="0.3">
      <c r="A4" s="5" t="s">
        <v>15</v>
      </c>
      <c r="B4" s="31">
        <v>83.3</v>
      </c>
      <c r="C4" s="31">
        <v>75</v>
      </c>
      <c r="D4" s="34">
        <v>58.3</v>
      </c>
    </row>
    <row r="5" spans="1:4" x14ac:dyDescent="0.3">
      <c r="A5" s="5" t="s">
        <v>16</v>
      </c>
      <c r="B5" s="31">
        <v>100</v>
      </c>
      <c r="C5" s="31">
        <v>83.3</v>
      </c>
      <c r="D5" s="34">
        <v>75</v>
      </c>
    </row>
    <row r="6" spans="1:4" x14ac:dyDescent="0.3">
      <c r="A6" s="5" t="s">
        <v>19</v>
      </c>
      <c r="B6" s="31" t="s">
        <v>27</v>
      </c>
      <c r="C6" s="31" t="s">
        <v>27</v>
      </c>
      <c r="D6" s="34" t="s">
        <v>27</v>
      </c>
    </row>
    <row r="7" spans="1:4" x14ac:dyDescent="0.3">
      <c r="A7" s="5" t="s">
        <v>17</v>
      </c>
      <c r="B7" s="31" t="s">
        <v>27</v>
      </c>
      <c r="C7" s="31" t="s">
        <v>27</v>
      </c>
      <c r="D7" s="34" t="s">
        <v>27</v>
      </c>
    </row>
    <row r="8" spans="1:4" ht="15" thickBot="1" x14ac:dyDescent="0.35">
      <c r="A8" s="7" t="s">
        <v>18</v>
      </c>
      <c r="B8" s="32">
        <v>93.5</v>
      </c>
      <c r="C8" s="32">
        <v>77.400000000000006</v>
      </c>
      <c r="D8" s="33">
        <v>61.3</v>
      </c>
    </row>
    <row r="9" spans="1:4" ht="15" thickTop="1" x14ac:dyDescent="0.3"/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showGridLines="0" zoomScale="90" zoomScaleNormal="90" workbookViewId="0">
      <selection activeCell="B3" sqref="B3:I3"/>
    </sheetView>
  </sheetViews>
  <sheetFormatPr defaultRowHeight="14.4" x14ac:dyDescent="0.3"/>
  <cols>
    <col min="5" max="5" width="11" customWidth="1"/>
    <col min="8" max="8" width="10.33203125" customWidth="1"/>
    <col min="9" max="9" width="9.109375" customWidth="1"/>
  </cols>
  <sheetData>
    <row r="1" spans="1:12" ht="18" x14ac:dyDescent="0.35">
      <c r="B1" s="80" t="s">
        <v>58</v>
      </c>
      <c r="C1" s="80"/>
      <c r="D1" s="80"/>
      <c r="E1" s="80"/>
      <c r="F1" s="80"/>
      <c r="G1" s="80"/>
      <c r="H1" s="80"/>
      <c r="I1" s="80"/>
      <c r="J1" s="13"/>
      <c r="K1" s="13"/>
      <c r="L1" s="13"/>
    </row>
    <row r="2" spans="1:12" ht="18" x14ac:dyDescent="0.35">
      <c r="B2" s="80" t="s">
        <v>28</v>
      </c>
      <c r="C2" s="80"/>
      <c r="D2" s="80"/>
      <c r="E2" s="80"/>
      <c r="F2" s="80"/>
      <c r="G2" s="80"/>
      <c r="H2" s="80"/>
      <c r="I2" s="80"/>
      <c r="J2" s="13"/>
      <c r="K2" s="13"/>
      <c r="L2" s="13"/>
    </row>
    <row r="3" spans="1:12" ht="18" x14ac:dyDescent="0.35">
      <c r="B3" s="79" t="s">
        <v>29</v>
      </c>
      <c r="C3" s="79"/>
      <c r="D3" s="79"/>
      <c r="E3" s="79"/>
      <c r="F3" s="79"/>
      <c r="G3" s="79"/>
      <c r="H3" s="79"/>
      <c r="I3" s="79"/>
      <c r="J3" s="12"/>
      <c r="K3" s="12"/>
      <c r="L3" s="12"/>
    </row>
    <row r="5" spans="1:12" ht="15" customHeight="1" x14ac:dyDescent="0.3">
      <c r="B5" s="78" t="s">
        <v>59</v>
      </c>
      <c r="C5" s="78"/>
      <c r="D5" s="78"/>
      <c r="E5" s="78"/>
      <c r="F5" s="78"/>
      <c r="G5" s="78"/>
      <c r="H5" s="78"/>
      <c r="I5" s="78"/>
      <c r="J5" s="10"/>
      <c r="K5" s="10"/>
      <c r="L5" s="8"/>
    </row>
    <row r="6" spans="1:12" x14ac:dyDescent="0.3">
      <c r="A6" s="10"/>
      <c r="B6" s="78"/>
      <c r="C6" s="78"/>
      <c r="D6" s="78"/>
      <c r="E6" s="78"/>
      <c r="F6" s="78"/>
      <c r="G6" s="78"/>
      <c r="H6" s="78"/>
      <c r="I6" s="78"/>
      <c r="J6" s="10"/>
      <c r="K6" s="10"/>
      <c r="L6" s="8"/>
    </row>
    <row r="8" spans="1:12" ht="13.5" customHeight="1" x14ac:dyDescent="0.3">
      <c r="B8" s="70" t="s">
        <v>30</v>
      </c>
      <c r="C8" s="70"/>
      <c r="D8" s="70"/>
      <c r="E8" s="70"/>
      <c r="F8" s="70"/>
      <c r="G8" s="70"/>
      <c r="H8" s="70"/>
      <c r="I8" s="22"/>
    </row>
    <row r="9" spans="1:12" ht="13.5" customHeight="1" x14ac:dyDescent="0.3">
      <c r="B9" s="69" t="s">
        <v>31</v>
      </c>
      <c r="C9" s="69"/>
      <c r="D9" s="69"/>
      <c r="E9" s="69"/>
      <c r="F9" s="69"/>
      <c r="G9" s="69"/>
      <c r="H9" s="23">
        <v>835</v>
      </c>
      <c r="I9" s="22"/>
    </row>
    <row r="10" spans="1:12" ht="13.5" customHeight="1" x14ac:dyDescent="0.3">
      <c r="B10" s="69" t="s">
        <v>51</v>
      </c>
      <c r="C10" s="69"/>
      <c r="D10" s="69"/>
      <c r="E10" s="69"/>
      <c r="F10" s="69"/>
      <c r="G10" s="69"/>
      <c r="H10" s="23">
        <v>729</v>
      </c>
      <c r="I10" s="22"/>
    </row>
    <row r="11" spans="1:12" ht="13.5" customHeight="1" x14ac:dyDescent="0.3">
      <c r="B11" s="69" t="s">
        <v>32</v>
      </c>
      <c r="C11" s="69"/>
      <c r="D11" s="69"/>
      <c r="E11" s="69"/>
      <c r="F11" s="69"/>
      <c r="G11" s="69"/>
      <c r="H11" s="23">
        <v>3569</v>
      </c>
      <c r="I11" s="22"/>
    </row>
    <row r="12" spans="1:12" ht="13.5" customHeight="1" x14ac:dyDescent="0.3">
      <c r="B12" s="22"/>
      <c r="C12" s="22"/>
      <c r="D12" s="22"/>
      <c r="E12" s="22"/>
      <c r="F12" s="22"/>
      <c r="G12" s="22"/>
      <c r="H12" s="22"/>
      <c r="I12" s="22"/>
    </row>
    <row r="13" spans="1:12" ht="13.5" customHeight="1" x14ac:dyDescent="0.3">
      <c r="B13" s="70" t="s">
        <v>33</v>
      </c>
      <c r="C13" s="70"/>
      <c r="D13" s="70"/>
      <c r="E13" s="70"/>
      <c r="F13" s="70"/>
      <c r="G13" s="70"/>
      <c r="H13" s="70"/>
      <c r="I13" s="70"/>
    </row>
    <row r="14" spans="1:12" ht="13.5" customHeight="1" x14ac:dyDescent="0.3">
      <c r="B14" s="71" t="s">
        <v>34</v>
      </c>
      <c r="C14" s="71"/>
      <c r="D14" s="71" t="s">
        <v>35</v>
      </c>
      <c r="E14" s="71"/>
      <c r="F14" s="71" t="s">
        <v>36</v>
      </c>
      <c r="G14" s="71"/>
      <c r="H14" s="71" t="s">
        <v>37</v>
      </c>
      <c r="I14" s="71"/>
    </row>
    <row r="15" spans="1:12" ht="13.5" customHeight="1" x14ac:dyDescent="0.3">
      <c r="B15" s="71"/>
      <c r="C15" s="71"/>
      <c r="D15" s="71"/>
      <c r="E15" s="71"/>
      <c r="F15" s="71"/>
      <c r="G15" s="71"/>
      <c r="H15" s="71"/>
      <c r="I15" s="71"/>
    </row>
    <row r="16" spans="1:12" ht="13.5" customHeight="1" x14ac:dyDescent="0.3">
      <c r="B16" s="74">
        <v>3</v>
      </c>
      <c r="C16" s="74"/>
      <c r="D16" s="72">
        <v>49.3</v>
      </c>
      <c r="E16" s="73"/>
      <c r="F16" s="72">
        <v>32.799999999999997</v>
      </c>
      <c r="G16" s="73"/>
      <c r="H16" s="76" t="s">
        <v>38</v>
      </c>
      <c r="I16" s="77"/>
    </row>
    <row r="17" spans="2:9" ht="13.5" customHeight="1" x14ac:dyDescent="0.3">
      <c r="B17" s="74">
        <v>4</v>
      </c>
      <c r="C17" s="74"/>
      <c r="D17" s="72">
        <v>57.4</v>
      </c>
      <c r="E17" s="73"/>
      <c r="F17" s="72">
        <v>27.1</v>
      </c>
      <c r="G17" s="73"/>
      <c r="H17" s="76" t="s">
        <v>38</v>
      </c>
      <c r="I17" s="77"/>
    </row>
    <row r="18" spans="2:9" ht="13.5" customHeight="1" x14ac:dyDescent="0.3">
      <c r="B18" s="74">
        <v>5</v>
      </c>
      <c r="C18" s="74"/>
      <c r="D18" s="72">
        <v>42.8</v>
      </c>
      <c r="E18" s="73"/>
      <c r="F18" s="72">
        <v>17.899999999999999</v>
      </c>
      <c r="G18" s="73"/>
      <c r="H18" s="72">
        <v>24.4</v>
      </c>
      <c r="I18" s="73"/>
    </row>
    <row r="19" spans="2:9" ht="13.5" customHeight="1" x14ac:dyDescent="0.3">
      <c r="B19" s="74">
        <v>6</v>
      </c>
      <c r="C19" s="74"/>
      <c r="D19" s="72">
        <v>70.8</v>
      </c>
      <c r="E19" s="73"/>
      <c r="F19" s="72">
        <v>38.1</v>
      </c>
      <c r="G19" s="73"/>
      <c r="H19" s="76" t="s">
        <v>38</v>
      </c>
      <c r="I19" s="77"/>
    </row>
    <row r="20" spans="2:9" ht="13.5" customHeight="1" x14ac:dyDescent="0.3">
      <c r="B20" s="74">
        <v>7</v>
      </c>
      <c r="C20" s="74"/>
      <c r="D20" s="72">
        <v>69.5</v>
      </c>
      <c r="E20" s="73"/>
      <c r="F20" s="72">
        <v>38.5</v>
      </c>
      <c r="G20" s="73"/>
      <c r="H20" s="76" t="s">
        <v>38</v>
      </c>
      <c r="I20" s="77"/>
    </row>
    <row r="21" spans="2:9" ht="13.5" customHeight="1" x14ac:dyDescent="0.3">
      <c r="B21" s="74">
        <v>8</v>
      </c>
      <c r="C21" s="74"/>
      <c r="D21" s="72">
        <v>74.2</v>
      </c>
      <c r="E21" s="73"/>
      <c r="F21" s="72">
        <v>52.9</v>
      </c>
      <c r="G21" s="73"/>
      <c r="H21" s="72">
        <v>39.6</v>
      </c>
      <c r="I21" s="73"/>
    </row>
    <row r="22" spans="2:9" ht="13.5" customHeight="1" x14ac:dyDescent="0.3">
      <c r="B22" s="75" t="s">
        <v>11</v>
      </c>
      <c r="C22" s="75"/>
      <c r="D22" s="72">
        <v>96</v>
      </c>
      <c r="E22" s="73"/>
      <c r="F22" s="72">
        <v>76.2</v>
      </c>
      <c r="G22" s="73"/>
      <c r="H22" s="72">
        <v>70.599999999999994</v>
      </c>
      <c r="I22" s="73"/>
    </row>
    <row r="23" spans="2:9" ht="13.5" customHeight="1" x14ac:dyDescent="0.3">
      <c r="B23" s="22"/>
      <c r="C23" s="22"/>
      <c r="D23" s="22"/>
      <c r="E23" s="22"/>
      <c r="F23" s="22"/>
      <c r="G23" s="22"/>
      <c r="H23" s="22"/>
      <c r="I23" s="22"/>
    </row>
    <row r="24" spans="2:9" ht="13.5" customHeight="1" x14ac:dyDescent="0.3">
      <c r="B24" s="70" t="s">
        <v>39</v>
      </c>
      <c r="C24" s="70"/>
      <c r="D24" s="70"/>
      <c r="E24" s="70"/>
      <c r="F24" s="70"/>
      <c r="G24" s="70"/>
      <c r="H24" s="70"/>
      <c r="I24" s="70"/>
    </row>
    <row r="25" spans="2:9" ht="13.5" customHeight="1" x14ac:dyDescent="0.3">
      <c r="B25" s="71" t="s">
        <v>40</v>
      </c>
      <c r="C25" s="71"/>
      <c r="D25" s="71" t="s">
        <v>35</v>
      </c>
      <c r="E25" s="71"/>
      <c r="F25" s="71" t="s">
        <v>36</v>
      </c>
      <c r="G25" s="71"/>
      <c r="H25" s="71" t="s">
        <v>37</v>
      </c>
      <c r="I25" s="71"/>
    </row>
    <row r="26" spans="2:9" ht="13.5" customHeight="1" x14ac:dyDescent="0.3">
      <c r="B26" s="71"/>
      <c r="C26" s="71"/>
      <c r="D26" s="71"/>
      <c r="E26" s="71"/>
      <c r="F26" s="71"/>
      <c r="G26" s="71"/>
      <c r="H26" s="71"/>
      <c r="I26" s="71"/>
    </row>
    <row r="27" spans="2:9" ht="13.5" customHeight="1" x14ac:dyDescent="0.3">
      <c r="B27" s="74" t="s">
        <v>8</v>
      </c>
      <c r="C27" s="74"/>
      <c r="D27" s="72">
        <v>66.5</v>
      </c>
      <c r="E27" s="73"/>
      <c r="F27" s="72">
        <v>37</v>
      </c>
      <c r="G27" s="73"/>
      <c r="H27" s="72">
        <v>15</v>
      </c>
      <c r="I27" s="73"/>
    </row>
    <row r="28" spans="2:9" ht="13.5" customHeight="1" x14ac:dyDescent="0.3">
      <c r="B28" s="74" t="s">
        <v>9</v>
      </c>
      <c r="C28" s="74"/>
      <c r="D28" s="72">
        <v>58.5</v>
      </c>
      <c r="E28" s="73"/>
      <c r="F28" s="72">
        <v>37</v>
      </c>
      <c r="G28" s="73"/>
      <c r="H28" s="72">
        <v>12.7</v>
      </c>
      <c r="I28" s="73"/>
    </row>
    <row r="29" spans="2:9" ht="13.5" customHeight="1" x14ac:dyDescent="0.3">
      <c r="B29" s="22"/>
      <c r="C29" s="22"/>
      <c r="D29" s="22"/>
      <c r="E29" s="22"/>
      <c r="F29" s="22"/>
      <c r="G29" s="22"/>
      <c r="H29" s="22"/>
      <c r="I29" s="22"/>
    </row>
    <row r="30" spans="2:9" ht="13.5" customHeight="1" x14ac:dyDescent="0.3">
      <c r="B30" s="70" t="s">
        <v>41</v>
      </c>
      <c r="C30" s="70"/>
      <c r="D30" s="70"/>
      <c r="E30" s="70"/>
      <c r="F30" s="70"/>
      <c r="G30" s="70"/>
      <c r="H30" s="70"/>
      <c r="I30" s="70"/>
    </row>
    <row r="31" spans="2:9" ht="13.5" customHeight="1" x14ac:dyDescent="0.3">
      <c r="B31" s="71" t="s">
        <v>42</v>
      </c>
      <c r="C31" s="71"/>
      <c r="D31" s="71" t="s">
        <v>35</v>
      </c>
      <c r="E31" s="71"/>
      <c r="F31" s="71" t="s">
        <v>36</v>
      </c>
      <c r="G31" s="71"/>
      <c r="H31" s="71" t="s">
        <v>37</v>
      </c>
      <c r="I31" s="71"/>
    </row>
    <row r="32" spans="2:9" ht="13.5" customHeight="1" x14ac:dyDescent="0.3">
      <c r="B32" s="71"/>
      <c r="C32" s="71"/>
      <c r="D32" s="71"/>
      <c r="E32" s="71"/>
      <c r="F32" s="71"/>
      <c r="G32" s="71"/>
      <c r="H32" s="71"/>
      <c r="I32" s="71"/>
    </row>
    <row r="33" spans="2:9" ht="13.5" customHeight="1" x14ac:dyDescent="0.3">
      <c r="B33" s="74" t="s">
        <v>43</v>
      </c>
      <c r="C33" s="74"/>
      <c r="D33" s="72">
        <v>75</v>
      </c>
      <c r="E33" s="73"/>
      <c r="F33" s="72">
        <v>79.5</v>
      </c>
      <c r="G33" s="73"/>
      <c r="H33" s="72">
        <v>22.7</v>
      </c>
      <c r="I33" s="73"/>
    </row>
    <row r="34" spans="2:9" ht="13.5" customHeight="1" x14ac:dyDescent="0.3">
      <c r="B34" s="74" t="s">
        <v>14</v>
      </c>
      <c r="C34" s="74"/>
      <c r="D34" s="72">
        <v>55.1</v>
      </c>
      <c r="E34" s="73"/>
      <c r="F34" s="72">
        <v>24.7</v>
      </c>
      <c r="G34" s="73"/>
      <c r="H34" s="72">
        <v>8.5</v>
      </c>
      <c r="I34" s="73"/>
    </row>
    <row r="35" spans="2:9" ht="13.5" customHeight="1" x14ac:dyDescent="0.3">
      <c r="B35" s="74" t="s">
        <v>15</v>
      </c>
      <c r="C35" s="74"/>
      <c r="D35" s="72">
        <v>59.2</v>
      </c>
      <c r="E35" s="73"/>
      <c r="F35" s="72">
        <v>34.200000000000003</v>
      </c>
      <c r="G35" s="73"/>
      <c r="H35" s="72">
        <v>10.3</v>
      </c>
      <c r="I35" s="73"/>
    </row>
    <row r="36" spans="2:9" ht="13.5" customHeight="1" x14ac:dyDescent="0.3">
      <c r="B36" s="74" t="s">
        <v>44</v>
      </c>
      <c r="C36" s="74"/>
      <c r="D36" s="72">
        <v>65.5</v>
      </c>
      <c r="E36" s="73"/>
      <c r="F36" s="72">
        <v>41.4</v>
      </c>
      <c r="G36" s="73"/>
      <c r="H36" s="72">
        <v>15.5</v>
      </c>
      <c r="I36" s="73"/>
    </row>
    <row r="37" spans="2:9" ht="13.5" customHeight="1" x14ac:dyDescent="0.3">
      <c r="B37" s="74" t="s">
        <v>45</v>
      </c>
      <c r="C37" s="74"/>
      <c r="D37" s="72">
        <v>75</v>
      </c>
      <c r="E37" s="73"/>
      <c r="F37" s="72">
        <v>50</v>
      </c>
      <c r="G37" s="73"/>
      <c r="H37" s="72" t="s">
        <v>27</v>
      </c>
      <c r="I37" s="73"/>
    </row>
    <row r="38" spans="2:9" ht="13.5" customHeight="1" x14ac:dyDescent="0.3">
      <c r="B38" s="74" t="s">
        <v>57</v>
      </c>
      <c r="C38" s="74"/>
      <c r="D38" s="72">
        <v>76.3</v>
      </c>
      <c r="E38" s="73"/>
      <c r="F38" s="72">
        <v>55.9</v>
      </c>
      <c r="G38" s="73"/>
      <c r="H38" s="72">
        <v>24.9</v>
      </c>
      <c r="I38" s="73"/>
    </row>
    <row r="39" spans="2:9" ht="13.5" customHeight="1" x14ac:dyDescent="0.3">
      <c r="B39" s="75" t="s">
        <v>17</v>
      </c>
      <c r="C39" s="75"/>
      <c r="D39" s="72">
        <v>60</v>
      </c>
      <c r="E39" s="73"/>
      <c r="F39" s="72">
        <v>20</v>
      </c>
      <c r="G39" s="73"/>
      <c r="H39" s="72">
        <v>20</v>
      </c>
      <c r="I39" s="73"/>
    </row>
    <row r="41" spans="2:9" x14ac:dyDescent="0.3">
      <c r="B41" s="15" t="s">
        <v>46</v>
      </c>
    </row>
    <row r="42" spans="2:9" x14ac:dyDescent="0.3">
      <c r="B42" s="16" t="s">
        <v>52</v>
      </c>
    </row>
    <row r="43" spans="2:9" x14ac:dyDescent="0.3">
      <c r="B43" s="14" t="s">
        <v>56</v>
      </c>
    </row>
    <row r="44" spans="2:9" x14ac:dyDescent="0.3">
      <c r="B44" s="14" t="s">
        <v>53</v>
      </c>
    </row>
    <row r="45" spans="2:9" x14ac:dyDescent="0.3">
      <c r="B45" s="14" t="s">
        <v>54</v>
      </c>
    </row>
    <row r="46" spans="2:9" x14ac:dyDescent="0.3">
      <c r="B46" s="14" t="s">
        <v>55</v>
      </c>
    </row>
    <row r="47" spans="2:9" x14ac:dyDescent="0.3">
      <c r="B47" s="14" t="s">
        <v>476</v>
      </c>
    </row>
  </sheetData>
  <sheetProtection password="C2D1" sheet="1" objects="1" scenarios="1" formatCells="0" formatColumns="0" formatRows="0" insertColumns="0" insertRows="0" insertHyperlinks="0" deleteColumns="0" deleteRows="0" sort="0" autoFilter="0" pivotTables="0"/>
  <mergeCells count="87">
    <mergeCell ref="B5:I6"/>
    <mergeCell ref="B3:I3"/>
    <mergeCell ref="B2:I2"/>
    <mergeCell ref="B1:I1"/>
    <mergeCell ref="B38:C38"/>
    <mergeCell ref="D38:E38"/>
    <mergeCell ref="F38:G38"/>
    <mergeCell ref="H38:I38"/>
    <mergeCell ref="B36:C36"/>
    <mergeCell ref="D36:E36"/>
    <mergeCell ref="B34:C34"/>
    <mergeCell ref="D34:E34"/>
    <mergeCell ref="F34:G34"/>
    <mergeCell ref="H34:I34"/>
    <mergeCell ref="B35:C35"/>
    <mergeCell ref="D35:E35"/>
    <mergeCell ref="B39:C39"/>
    <mergeCell ref="D39:E39"/>
    <mergeCell ref="F39:G39"/>
    <mergeCell ref="H39:I39"/>
    <mergeCell ref="F36:G36"/>
    <mergeCell ref="H36:I36"/>
    <mergeCell ref="B37:C37"/>
    <mergeCell ref="D37:E37"/>
    <mergeCell ref="F37:G37"/>
    <mergeCell ref="H37:I37"/>
    <mergeCell ref="F35:G35"/>
    <mergeCell ref="H35:I35"/>
    <mergeCell ref="B33:C33"/>
    <mergeCell ref="D33:E33"/>
    <mergeCell ref="F33:G33"/>
    <mergeCell ref="H33:I33"/>
    <mergeCell ref="B31:C32"/>
    <mergeCell ref="D31:E32"/>
    <mergeCell ref="F31:G32"/>
    <mergeCell ref="H31:I32"/>
    <mergeCell ref="B27:C27"/>
    <mergeCell ref="D27:E27"/>
    <mergeCell ref="F27:G27"/>
    <mergeCell ref="H27:I27"/>
    <mergeCell ref="B28:C28"/>
    <mergeCell ref="D28:E28"/>
    <mergeCell ref="F28:G28"/>
    <mergeCell ref="H28:I28"/>
    <mergeCell ref="B30:I30"/>
    <mergeCell ref="B24:I24"/>
    <mergeCell ref="B25:C26"/>
    <mergeCell ref="D25:E26"/>
    <mergeCell ref="F25:G26"/>
    <mergeCell ref="H25:I26"/>
    <mergeCell ref="H21:I21"/>
    <mergeCell ref="H22:I22"/>
    <mergeCell ref="F16:G16"/>
    <mergeCell ref="F17:G17"/>
    <mergeCell ref="F18:G18"/>
    <mergeCell ref="F19:G19"/>
    <mergeCell ref="F20:G20"/>
    <mergeCell ref="F21:G21"/>
    <mergeCell ref="H16:I16"/>
    <mergeCell ref="H17:I17"/>
    <mergeCell ref="H18:I18"/>
    <mergeCell ref="H19:I19"/>
    <mergeCell ref="H20:I20"/>
    <mergeCell ref="F22:G22"/>
    <mergeCell ref="D21:E21"/>
    <mergeCell ref="D22:E22"/>
    <mergeCell ref="B16:C16"/>
    <mergeCell ref="B17:C17"/>
    <mergeCell ref="B18:C18"/>
    <mergeCell ref="B19:C19"/>
    <mergeCell ref="B20:C20"/>
    <mergeCell ref="B21:C21"/>
    <mergeCell ref="D16:E16"/>
    <mergeCell ref="D17:E17"/>
    <mergeCell ref="D18:E18"/>
    <mergeCell ref="D19:E19"/>
    <mergeCell ref="D20:E20"/>
    <mergeCell ref="B22:C22"/>
    <mergeCell ref="B10:G10"/>
    <mergeCell ref="B9:G9"/>
    <mergeCell ref="B11:G11"/>
    <mergeCell ref="B8:H8"/>
    <mergeCell ref="D14:E15"/>
    <mergeCell ref="F14:G15"/>
    <mergeCell ref="H14:I15"/>
    <mergeCell ref="B14:C15"/>
    <mergeCell ref="B13:I13"/>
  </mergeCells>
  <pageMargins left="0.25" right="0.25" top="0.75" bottom="0.75" header="0.3" footer="0.3"/>
  <pageSetup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2</vt:i4>
      </vt:variant>
    </vt:vector>
  </HeadingPairs>
  <TitlesOfParts>
    <vt:vector size="13" baseType="lpstr">
      <vt:lpstr>masked_enroll</vt:lpstr>
      <vt:lpstr>masked_gender</vt:lpstr>
      <vt:lpstr>masked_grade</vt:lpstr>
      <vt:lpstr>masked_race</vt:lpstr>
      <vt:lpstr>enrolled_all</vt:lpstr>
      <vt:lpstr>gender_all</vt:lpstr>
      <vt:lpstr>grade_all</vt:lpstr>
      <vt:lpstr>race_all</vt:lpstr>
      <vt:lpstr>Cleveland Report</vt:lpstr>
      <vt:lpstr>Enrolled School Reports</vt:lpstr>
      <vt:lpstr>org</vt:lpstr>
      <vt:lpstr>'Cleveland Report'!Print_Area</vt:lpstr>
      <vt:lpstr>'Enrolled School Reports'!Print_Area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creator>Clark, Brian</dc:creator>
  <cp:lastModifiedBy>beverly.russell</cp:lastModifiedBy>
  <cp:lastPrinted>2013-02-07T12:20:38Z</cp:lastPrinted>
  <dcterms:created xsi:type="dcterms:W3CDTF">2013-01-31T18:44:58Z</dcterms:created>
  <dcterms:modified xsi:type="dcterms:W3CDTF">2013-03-22T16:02:29Z</dcterms:modified>
</cp:coreProperties>
</file>