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s.edu.isi.oitfs.ohio.gov\EDUShares\Office\SchoolFinance\1.) BUDGET &amp; SCHOOL FUNDING\Fiscal Year 2022\Foundation Payment Explanations and Reports\CTE Restricted Funds Guidance\"/>
    </mc:Choice>
  </mc:AlternateContent>
  <xr:revisionPtr revIDLastSave="0" documentId="13_ncr:1_{4170E712-1A67-418A-85B2-CDD7494552D9}" xr6:coauthVersionLast="47" xr6:coauthVersionMax="47" xr10:uidLastSave="{00000000-0000-0000-0000-000000000000}"/>
  <bookViews>
    <workbookView xWindow="-120" yWindow="-120" windowWidth="29040" windowHeight="15840" activeTab="2" xr2:uid="{72DC6F77-6105-46A7-BF31-FED7E5494926}"/>
  </bookViews>
  <sheets>
    <sheet name="Introduction" sheetId="4" r:id="rId1"/>
    <sheet name="Traditional Districts" sheetId="5" r:id="rId2"/>
    <sheet name="JVSDs" sheetId="2" r:id="rId3"/>
    <sheet name="Community STEM Schools" sheetId="3" r:id="rId4"/>
  </sheets>
  <definedNames>
    <definedName name="_xlnm._FilterDatabase" localSheetId="3" hidden="1">'Community STEM Schools'!$A$4:$H$4</definedName>
    <definedName name="_xlnm._FilterDatabase" localSheetId="2" hidden="1">JVSDs!$A$4:$N$4</definedName>
    <definedName name="_xlnm._FilterDatabase" localSheetId="1" hidden="1">'Traditional Districts'!$A$4:$N$4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N55" i="2" l="1"/>
  <c r="L55" i="2"/>
  <c r="H55" i="2"/>
  <c r="F55" i="2"/>
  <c r="E55" i="2"/>
  <c r="M45" i="2"/>
  <c r="G45" i="2"/>
  <c r="I45" i="2" s="1"/>
  <c r="K45" i="2" s="1"/>
  <c r="M14" i="2"/>
  <c r="G14" i="2"/>
  <c r="I14" i="2" s="1"/>
  <c r="M43" i="2"/>
  <c r="G43" i="2"/>
  <c r="I43" i="2" s="1"/>
  <c r="K43" i="2" s="1"/>
  <c r="M38" i="2"/>
  <c r="G38" i="2"/>
  <c r="I38" i="2" s="1"/>
  <c r="M47" i="2"/>
  <c r="J47" i="2"/>
  <c r="I47" i="2"/>
  <c r="K47" i="2" s="1"/>
  <c r="G47" i="2"/>
  <c r="M48" i="2"/>
  <c r="G48" i="2"/>
  <c r="I48" i="2" s="1"/>
  <c r="M29" i="2"/>
  <c r="I29" i="2"/>
  <c r="K29" i="2" s="1"/>
  <c r="G29" i="2"/>
  <c r="M20" i="2"/>
  <c r="G20" i="2"/>
  <c r="I20" i="2" s="1"/>
  <c r="M6" i="2"/>
  <c r="G6" i="2"/>
  <c r="I6" i="2" s="1"/>
  <c r="K6" i="2" s="1"/>
  <c r="M42" i="2"/>
  <c r="G42" i="2"/>
  <c r="I42" i="2" s="1"/>
  <c r="M53" i="2"/>
  <c r="G53" i="2"/>
  <c r="I53" i="2" s="1"/>
  <c r="K53" i="2" s="1"/>
  <c r="M52" i="2"/>
  <c r="G52" i="2"/>
  <c r="I52" i="2" s="1"/>
  <c r="M50" i="2"/>
  <c r="J50" i="2"/>
  <c r="I50" i="2"/>
  <c r="K50" i="2" s="1"/>
  <c r="G50" i="2"/>
  <c r="M10" i="2"/>
  <c r="G10" i="2"/>
  <c r="I10" i="2" s="1"/>
  <c r="M46" i="2"/>
  <c r="I46" i="2"/>
  <c r="K46" i="2" s="1"/>
  <c r="G46" i="2"/>
  <c r="M44" i="2"/>
  <c r="G44" i="2"/>
  <c r="I44" i="2" s="1"/>
  <c r="M41" i="2"/>
  <c r="G41" i="2"/>
  <c r="I41" i="2" s="1"/>
  <c r="K41" i="2" s="1"/>
  <c r="M39" i="2"/>
  <c r="G39" i="2"/>
  <c r="I39" i="2" s="1"/>
  <c r="M51" i="2"/>
  <c r="G51" i="2"/>
  <c r="I51" i="2" s="1"/>
  <c r="K51" i="2" s="1"/>
  <c r="M49" i="2"/>
  <c r="G49" i="2"/>
  <c r="I49" i="2" s="1"/>
  <c r="M34" i="2"/>
  <c r="G34" i="2"/>
  <c r="I34" i="2" s="1"/>
  <c r="M36" i="2"/>
  <c r="G36" i="2"/>
  <c r="I36" i="2" s="1"/>
  <c r="M28" i="2"/>
  <c r="G28" i="2"/>
  <c r="I28" i="2" s="1"/>
  <c r="K28" i="2" s="1"/>
  <c r="M35" i="2"/>
  <c r="G35" i="2"/>
  <c r="I35" i="2" s="1"/>
  <c r="M33" i="2"/>
  <c r="G33" i="2"/>
  <c r="I33" i="2" s="1"/>
  <c r="K33" i="2" s="1"/>
  <c r="M32" i="2"/>
  <c r="G32" i="2"/>
  <c r="I32" i="2" s="1"/>
  <c r="M31" i="2"/>
  <c r="G31" i="2"/>
  <c r="I31" i="2" s="1"/>
  <c r="K31" i="2" s="1"/>
  <c r="M30" i="2"/>
  <c r="G30" i="2"/>
  <c r="I30" i="2" s="1"/>
  <c r="M27" i="2"/>
  <c r="G27" i="2"/>
  <c r="I27" i="2" s="1"/>
  <c r="M26" i="2"/>
  <c r="G26" i="2"/>
  <c r="I26" i="2" s="1"/>
  <c r="M12" i="2"/>
  <c r="G12" i="2"/>
  <c r="I12" i="2" s="1"/>
  <c r="K12" i="2" s="1"/>
  <c r="M25" i="2"/>
  <c r="I25" i="2"/>
  <c r="K25" i="2" s="1"/>
  <c r="G25" i="2"/>
  <c r="M8" i="2"/>
  <c r="G8" i="2"/>
  <c r="I8" i="2" s="1"/>
  <c r="K8" i="2" s="1"/>
  <c r="M24" i="2"/>
  <c r="G24" i="2"/>
  <c r="I24" i="2" s="1"/>
  <c r="M23" i="2"/>
  <c r="I23" i="2"/>
  <c r="K23" i="2" s="1"/>
  <c r="G23" i="2"/>
  <c r="M21" i="2"/>
  <c r="G21" i="2"/>
  <c r="I21" i="2" s="1"/>
  <c r="M22" i="2"/>
  <c r="G22" i="2"/>
  <c r="I22" i="2" s="1"/>
  <c r="M18" i="2"/>
  <c r="G18" i="2"/>
  <c r="I18" i="2" s="1"/>
  <c r="M17" i="2"/>
  <c r="G17" i="2"/>
  <c r="I17" i="2" s="1"/>
  <c r="K17" i="2" s="1"/>
  <c r="M16" i="2"/>
  <c r="I16" i="2"/>
  <c r="K16" i="2" s="1"/>
  <c r="G16" i="2"/>
  <c r="M19" i="2"/>
  <c r="I19" i="2"/>
  <c r="K19" i="2" s="1"/>
  <c r="G19" i="2"/>
  <c r="M37" i="2"/>
  <c r="G37" i="2"/>
  <c r="I37" i="2" s="1"/>
  <c r="M15" i="2"/>
  <c r="I15" i="2"/>
  <c r="K15" i="2" s="1"/>
  <c r="G15" i="2"/>
  <c r="M13" i="2"/>
  <c r="G13" i="2"/>
  <c r="I13" i="2" s="1"/>
  <c r="M11" i="2"/>
  <c r="G11" i="2"/>
  <c r="I11" i="2" s="1"/>
  <c r="M9" i="2"/>
  <c r="G9" i="2"/>
  <c r="I9" i="2" s="1"/>
  <c r="M7" i="2"/>
  <c r="G7" i="2"/>
  <c r="I7" i="2" s="1"/>
  <c r="K7" i="2" s="1"/>
  <c r="M40" i="2"/>
  <c r="I40" i="2"/>
  <c r="K40" i="2" s="1"/>
  <c r="G40" i="2"/>
  <c r="M5" i="2"/>
  <c r="I5" i="2"/>
  <c r="K5" i="2" s="1"/>
  <c r="G5" i="2"/>
  <c r="E337" i="3"/>
  <c r="D337" i="3"/>
  <c r="F243" i="3"/>
  <c r="H243" i="3" s="1"/>
  <c r="F184" i="3"/>
  <c r="H184" i="3" s="1"/>
  <c r="H319" i="3"/>
  <c r="F319" i="3"/>
  <c r="G319" i="3" s="1"/>
  <c r="G124" i="3"/>
  <c r="F124" i="3"/>
  <c r="H124" i="3" s="1"/>
  <c r="H255" i="3"/>
  <c r="G255" i="3"/>
  <c r="F255" i="3"/>
  <c r="H114" i="3"/>
  <c r="G114" i="3"/>
  <c r="F114" i="3"/>
  <c r="H135" i="3"/>
  <c r="F135" i="3"/>
  <c r="G135" i="3" s="1"/>
  <c r="H194" i="3"/>
  <c r="G194" i="3"/>
  <c r="F194" i="3"/>
  <c r="F303" i="3"/>
  <c r="H303" i="3" s="1"/>
  <c r="F253" i="3"/>
  <c r="H253" i="3" s="1"/>
  <c r="H254" i="3"/>
  <c r="G254" i="3"/>
  <c r="F254" i="3"/>
  <c r="F18" i="3"/>
  <c r="H18" i="3" s="1"/>
  <c r="G144" i="3"/>
  <c r="F144" i="3"/>
  <c r="H144" i="3" s="1"/>
  <c r="H217" i="3"/>
  <c r="G217" i="3"/>
  <c r="F217" i="3"/>
  <c r="F78" i="3"/>
  <c r="G78" i="3" s="1"/>
  <c r="G76" i="3"/>
  <c r="F76" i="3"/>
  <c r="H76" i="3" s="1"/>
  <c r="F15" i="3"/>
  <c r="H15" i="3" s="1"/>
  <c r="F172" i="3"/>
  <c r="H172" i="3" s="1"/>
  <c r="F306" i="3"/>
  <c r="G306" i="3" s="1"/>
  <c r="G297" i="3"/>
  <c r="F297" i="3"/>
  <c r="H297" i="3" s="1"/>
  <c r="H204" i="3"/>
  <c r="G204" i="3"/>
  <c r="F204" i="3"/>
  <c r="H308" i="3"/>
  <c r="F308" i="3"/>
  <c r="G308" i="3" s="1"/>
  <c r="H139" i="3"/>
  <c r="F139" i="3"/>
  <c r="G139" i="3" s="1"/>
  <c r="H175" i="3"/>
  <c r="G175" i="3"/>
  <c r="F175" i="3"/>
  <c r="F148" i="3"/>
  <c r="H148" i="3" s="1"/>
  <c r="F228" i="3"/>
  <c r="H228" i="3" s="1"/>
  <c r="G119" i="3"/>
  <c r="F119" i="3"/>
  <c r="H119" i="3" s="1"/>
  <c r="G120" i="3"/>
  <c r="F120" i="3"/>
  <c r="H120" i="3" s="1"/>
  <c r="G121" i="3"/>
  <c r="F121" i="3"/>
  <c r="H121" i="3" s="1"/>
  <c r="G27" i="3"/>
  <c r="F27" i="3"/>
  <c r="H27" i="3" s="1"/>
  <c r="H263" i="3"/>
  <c r="F263" i="3"/>
  <c r="G263" i="3" s="1"/>
  <c r="F54" i="3"/>
  <c r="G54" i="3" s="1"/>
  <c r="F203" i="3"/>
  <c r="H203" i="3" s="1"/>
  <c r="F142" i="3"/>
  <c r="H142" i="3" s="1"/>
  <c r="H21" i="3"/>
  <c r="F21" i="3"/>
  <c r="G21" i="3" s="1"/>
  <c r="G73" i="3"/>
  <c r="F73" i="3"/>
  <c r="H73" i="3" s="1"/>
  <c r="H330" i="3"/>
  <c r="F330" i="3"/>
  <c r="G330" i="3" s="1"/>
  <c r="H302" i="3"/>
  <c r="F302" i="3"/>
  <c r="G302" i="3" s="1"/>
  <c r="H305" i="3"/>
  <c r="F305" i="3"/>
  <c r="G305" i="3" s="1"/>
  <c r="H176" i="3"/>
  <c r="F176" i="3"/>
  <c r="G176" i="3" s="1"/>
  <c r="F242" i="3"/>
  <c r="H242" i="3" s="1"/>
  <c r="F246" i="3"/>
  <c r="H246" i="3" s="1"/>
  <c r="H251" i="3"/>
  <c r="G251" i="3"/>
  <c r="F251" i="3"/>
  <c r="G152" i="3"/>
  <c r="F152" i="3"/>
  <c r="H152" i="3" s="1"/>
  <c r="G151" i="3"/>
  <c r="F151" i="3"/>
  <c r="H151" i="3" s="1"/>
  <c r="H270" i="3"/>
  <c r="G270" i="3"/>
  <c r="F270" i="3"/>
  <c r="H206" i="3"/>
  <c r="F206" i="3"/>
  <c r="G206" i="3" s="1"/>
  <c r="G107" i="3"/>
  <c r="F107" i="3"/>
  <c r="H107" i="3" s="1"/>
  <c r="F48" i="3"/>
  <c r="H48" i="3" s="1"/>
  <c r="F236" i="3"/>
  <c r="H236" i="3" s="1"/>
  <c r="G250" i="3"/>
  <c r="F250" i="3"/>
  <c r="H250" i="3" s="1"/>
  <c r="F91" i="3"/>
  <c r="H91" i="3" s="1"/>
  <c r="G83" i="3"/>
  <c r="F83" i="3"/>
  <c r="H83" i="3" s="1"/>
  <c r="G137" i="3"/>
  <c r="F137" i="3"/>
  <c r="H137" i="3" s="1"/>
  <c r="F247" i="3"/>
  <c r="G247" i="3" s="1"/>
  <c r="G294" i="3"/>
  <c r="F294" i="3"/>
  <c r="H294" i="3" s="1"/>
  <c r="F277" i="3"/>
  <c r="H277" i="3" s="1"/>
  <c r="F278" i="3"/>
  <c r="H278" i="3" s="1"/>
  <c r="F318" i="3"/>
  <c r="H318" i="3" s="1"/>
  <c r="F96" i="3"/>
  <c r="H96" i="3" s="1"/>
  <c r="H75" i="3"/>
  <c r="F75" i="3"/>
  <c r="G75" i="3" s="1"/>
  <c r="F174" i="3"/>
  <c r="H174" i="3" s="1"/>
  <c r="F80" i="3"/>
  <c r="G80" i="3" s="1"/>
  <c r="H328" i="3"/>
  <c r="F328" i="3"/>
  <c r="G328" i="3" s="1"/>
  <c r="F69" i="3"/>
  <c r="H69" i="3" s="1"/>
  <c r="F70" i="3"/>
  <c r="H70" i="3" s="1"/>
  <c r="H202" i="3"/>
  <c r="F202" i="3"/>
  <c r="G202" i="3" s="1"/>
  <c r="G198" i="3"/>
  <c r="F198" i="3"/>
  <c r="H198" i="3" s="1"/>
  <c r="H59" i="3"/>
  <c r="G59" i="3"/>
  <c r="F59" i="3"/>
  <c r="F271" i="3"/>
  <c r="H271" i="3" s="1"/>
  <c r="H276" i="3"/>
  <c r="F276" i="3"/>
  <c r="G276" i="3" s="1"/>
  <c r="H292" i="3"/>
  <c r="G292" i="3"/>
  <c r="F292" i="3"/>
  <c r="F98" i="3"/>
  <c r="H98" i="3" s="1"/>
  <c r="F321" i="3"/>
  <c r="H321" i="3" s="1"/>
  <c r="H212" i="3"/>
  <c r="F212" i="3"/>
  <c r="G212" i="3" s="1"/>
  <c r="F113" i="3"/>
  <c r="H113" i="3" s="1"/>
  <c r="F53" i="3"/>
  <c r="H53" i="3" s="1"/>
  <c r="G331" i="3"/>
  <c r="F331" i="3"/>
  <c r="H331" i="3" s="1"/>
  <c r="F33" i="3"/>
  <c r="G33" i="3" s="1"/>
  <c r="F32" i="3"/>
  <c r="H32" i="3" s="1"/>
  <c r="F10" i="3"/>
  <c r="H10" i="3" s="1"/>
  <c r="F89" i="3"/>
  <c r="H89" i="3" s="1"/>
  <c r="H118" i="3"/>
  <c r="F118" i="3"/>
  <c r="G118" i="3" s="1"/>
  <c r="G97" i="3"/>
  <c r="F97" i="3"/>
  <c r="H97" i="3" s="1"/>
  <c r="G126" i="3"/>
  <c r="F126" i="3"/>
  <c r="H126" i="3" s="1"/>
  <c r="H41" i="3"/>
  <c r="G41" i="3"/>
  <c r="F41" i="3"/>
  <c r="H218" i="3"/>
  <c r="F218" i="3"/>
  <c r="G218" i="3" s="1"/>
  <c r="G314" i="3"/>
  <c r="F314" i="3"/>
  <c r="H314" i="3" s="1"/>
  <c r="F127" i="3"/>
  <c r="H127" i="3" s="1"/>
  <c r="F258" i="3"/>
  <c r="H258" i="3" s="1"/>
  <c r="F44" i="3"/>
  <c r="G44" i="3" s="1"/>
  <c r="G117" i="3"/>
  <c r="F117" i="3"/>
  <c r="H117" i="3" s="1"/>
  <c r="H241" i="3"/>
  <c r="F241" i="3"/>
  <c r="G241" i="3" s="1"/>
  <c r="F31" i="3"/>
  <c r="H31" i="3" s="1"/>
  <c r="H227" i="3"/>
  <c r="F227" i="3"/>
  <c r="G227" i="3" s="1"/>
  <c r="H238" i="3"/>
  <c r="F238" i="3"/>
  <c r="G238" i="3" s="1"/>
  <c r="F196" i="3"/>
  <c r="H196" i="3" s="1"/>
  <c r="F216" i="3"/>
  <c r="H216" i="3" s="1"/>
  <c r="H38" i="3"/>
  <c r="F38" i="3"/>
  <c r="G38" i="3" s="1"/>
  <c r="G178" i="3"/>
  <c r="F178" i="3"/>
  <c r="H178" i="3" s="1"/>
  <c r="H166" i="3"/>
  <c r="G166" i="3"/>
  <c r="F166" i="3"/>
  <c r="H222" i="3"/>
  <c r="F222" i="3"/>
  <c r="G222" i="3" s="1"/>
  <c r="H85" i="3"/>
  <c r="F85" i="3"/>
  <c r="G85" i="3" s="1"/>
  <c r="H244" i="3"/>
  <c r="G244" i="3"/>
  <c r="F244" i="3"/>
  <c r="F9" i="3"/>
  <c r="H9" i="3" s="1"/>
  <c r="F209" i="3"/>
  <c r="H209" i="3" s="1"/>
  <c r="F190" i="3"/>
  <c r="G190" i="3" s="1"/>
  <c r="F208" i="3"/>
  <c r="H208" i="3" s="1"/>
  <c r="F138" i="3"/>
  <c r="H138" i="3" s="1"/>
  <c r="F86" i="3"/>
  <c r="H86" i="3" s="1"/>
  <c r="F158" i="3"/>
  <c r="G158" i="3" s="1"/>
  <c r="F310" i="3"/>
  <c r="H310" i="3" s="1"/>
  <c r="F47" i="3"/>
  <c r="H47" i="3" s="1"/>
  <c r="F187" i="3"/>
  <c r="H187" i="3" s="1"/>
  <c r="F52" i="3"/>
  <c r="H52" i="3" s="1"/>
  <c r="G230" i="3"/>
  <c r="F230" i="3"/>
  <c r="H230" i="3" s="1"/>
  <c r="H179" i="3"/>
  <c r="F179" i="3"/>
  <c r="G179" i="3" s="1"/>
  <c r="F257" i="3"/>
  <c r="H257" i="3" s="1"/>
  <c r="H256" i="3"/>
  <c r="F256" i="3"/>
  <c r="G256" i="3" s="1"/>
  <c r="H323" i="3"/>
  <c r="F323" i="3"/>
  <c r="G323" i="3" s="1"/>
  <c r="F132" i="3"/>
  <c r="H132" i="3" s="1"/>
  <c r="F167" i="3"/>
  <c r="H167" i="3" s="1"/>
  <c r="H316" i="3"/>
  <c r="F316" i="3"/>
  <c r="G316" i="3" s="1"/>
  <c r="F87" i="3"/>
  <c r="H87" i="3" s="1"/>
  <c r="H103" i="3"/>
  <c r="G103" i="3"/>
  <c r="F103" i="3"/>
  <c r="H111" i="3"/>
  <c r="F111" i="3"/>
  <c r="G111" i="3" s="1"/>
  <c r="F28" i="3"/>
  <c r="G28" i="3" s="1"/>
  <c r="H22" i="3"/>
  <c r="G22" i="3"/>
  <c r="F22" i="3"/>
  <c r="F307" i="3"/>
  <c r="H307" i="3" s="1"/>
  <c r="F177" i="3"/>
  <c r="H177" i="3" s="1"/>
  <c r="F50" i="3"/>
  <c r="G50" i="3" s="1"/>
  <c r="G116" i="3"/>
  <c r="F116" i="3"/>
  <c r="H116" i="3" s="1"/>
  <c r="F335" i="3"/>
  <c r="H335" i="3" s="1"/>
  <c r="F313" i="3"/>
  <c r="H313" i="3" s="1"/>
  <c r="H266" i="3"/>
  <c r="F266" i="3"/>
  <c r="G266" i="3" s="1"/>
  <c r="F186" i="3"/>
  <c r="H186" i="3" s="1"/>
  <c r="F295" i="3"/>
  <c r="H295" i="3" s="1"/>
  <c r="F312" i="3"/>
  <c r="H312" i="3" s="1"/>
  <c r="F309" i="3"/>
  <c r="G309" i="3" s="1"/>
  <c r="F26" i="3"/>
  <c r="H26" i="3" s="1"/>
  <c r="G320" i="3"/>
  <c r="F320" i="3"/>
  <c r="H320" i="3" s="1"/>
  <c r="F95" i="3"/>
  <c r="H95" i="3" s="1"/>
  <c r="F102" i="3"/>
  <c r="G102" i="3" s="1"/>
  <c r="G93" i="3"/>
  <c r="F93" i="3"/>
  <c r="H93" i="3" s="1"/>
  <c r="F105" i="3"/>
  <c r="H105" i="3" s="1"/>
  <c r="F169" i="3"/>
  <c r="H169" i="3" s="1"/>
  <c r="F171" i="3"/>
  <c r="G171" i="3" s="1"/>
  <c r="G150" i="3"/>
  <c r="F150" i="3"/>
  <c r="H150" i="3" s="1"/>
  <c r="H106" i="3"/>
  <c r="F106" i="3"/>
  <c r="G106" i="3" s="1"/>
  <c r="F226" i="3"/>
  <c r="G226" i="3" s="1"/>
  <c r="H195" i="3"/>
  <c r="F195" i="3"/>
  <c r="G195" i="3" s="1"/>
  <c r="H189" i="3"/>
  <c r="F189" i="3"/>
  <c r="G189" i="3" s="1"/>
  <c r="F248" i="3"/>
  <c r="H248" i="3" s="1"/>
  <c r="F13" i="3"/>
  <c r="H13" i="3" s="1"/>
  <c r="F188" i="3"/>
  <c r="G188" i="3" s="1"/>
  <c r="F133" i="3"/>
  <c r="H133" i="3" s="1"/>
  <c r="F49" i="3"/>
  <c r="H49" i="3" s="1"/>
  <c r="F35" i="3"/>
  <c r="H35" i="3" s="1"/>
  <c r="F11" i="3"/>
  <c r="G11" i="3" s="1"/>
  <c r="F224" i="3"/>
  <c r="H224" i="3" s="1"/>
  <c r="F7" i="3"/>
  <c r="H7" i="3" s="1"/>
  <c r="F6" i="3"/>
  <c r="H6" i="3" s="1"/>
  <c r="H58" i="3"/>
  <c r="F58" i="3"/>
  <c r="G58" i="3" s="1"/>
  <c r="G16" i="3"/>
  <c r="F16" i="3"/>
  <c r="H16" i="3" s="1"/>
  <c r="F293" i="3"/>
  <c r="H293" i="3" s="1"/>
  <c r="H170" i="3"/>
  <c r="G170" i="3"/>
  <c r="F170" i="3"/>
  <c r="H299" i="3"/>
  <c r="F299" i="3"/>
  <c r="G299" i="3" s="1"/>
  <c r="F267" i="3"/>
  <c r="H267" i="3" s="1"/>
  <c r="F265" i="3"/>
  <c r="H265" i="3" s="1"/>
  <c r="F183" i="3"/>
  <c r="H183" i="3" s="1"/>
  <c r="F317" i="3"/>
  <c r="G317" i="3" s="1"/>
  <c r="G63" i="3"/>
  <c r="F63" i="3"/>
  <c r="H63" i="3" s="1"/>
  <c r="F94" i="3"/>
  <c r="G94" i="3" s="1"/>
  <c r="H304" i="3"/>
  <c r="F304" i="3"/>
  <c r="G304" i="3" s="1"/>
  <c r="F30" i="3"/>
  <c r="G30" i="3" s="1"/>
  <c r="F68" i="3"/>
  <c r="G68" i="3" s="1"/>
  <c r="F264" i="3"/>
  <c r="H264" i="3" s="1"/>
  <c r="F99" i="3"/>
  <c r="H99" i="3" s="1"/>
  <c r="G134" i="3"/>
  <c r="F134" i="3"/>
  <c r="H134" i="3" s="1"/>
  <c r="G311" i="3"/>
  <c r="F311" i="3"/>
  <c r="H311" i="3" s="1"/>
  <c r="F122" i="3"/>
  <c r="H122" i="3" s="1"/>
  <c r="G296" i="3"/>
  <c r="F296" i="3"/>
  <c r="H296" i="3" s="1"/>
  <c r="H23" i="3"/>
  <c r="F23" i="3"/>
  <c r="G23" i="3" s="1"/>
  <c r="F201" i="3"/>
  <c r="H201" i="3" s="1"/>
  <c r="F260" i="3"/>
  <c r="H260" i="3" s="1"/>
  <c r="F12" i="3"/>
  <c r="H12" i="3" s="1"/>
  <c r="F215" i="3"/>
  <c r="H215" i="3" s="1"/>
  <c r="F234" i="3"/>
  <c r="H234" i="3" s="1"/>
  <c r="F39" i="3"/>
  <c r="H39" i="3" s="1"/>
  <c r="F128" i="3"/>
  <c r="H128" i="3" s="1"/>
  <c r="F130" i="3"/>
  <c r="G130" i="3" s="1"/>
  <c r="F43" i="3"/>
  <c r="H43" i="3" s="1"/>
  <c r="F252" i="3"/>
  <c r="H252" i="3" s="1"/>
  <c r="F229" i="3"/>
  <c r="H229" i="3" s="1"/>
  <c r="F199" i="3"/>
  <c r="G199" i="3" s="1"/>
  <c r="G245" i="3"/>
  <c r="F245" i="3"/>
  <c r="H245" i="3" s="1"/>
  <c r="H125" i="3"/>
  <c r="F125" i="3"/>
  <c r="G125" i="3" s="1"/>
  <c r="F211" i="3"/>
  <c r="G211" i="3" s="1"/>
  <c r="H51" i="3"/>
  <c r="F51" i="3"/>
  <c r="G51" i="3" s="1"/>
  <c r="H79" i="3"/>
  <c r="F79" i="3"/>
  <c r="G79" i="3" s="1"/>
  <c r="F65" i="3"/>
  <c r="H65" i="3" s="1"/>
  <c r="F57" i="3"/>
  <c r="H57" i="3" s="1"/>
  <c r="H334" i="3"/>
  <c r="G334" i="3"/>
  <c r="F334" i="3"/>
  <c r="G160" i="3"/>
  <c r="F160" i="3"/>
  <c r="H160" i="3" s="1"/>
  <c r="F154" i="3"/>
  <c r="H154" i="3" s="1"/>
  <c r="G136" i="3"/>
  <c r="F136" i="3"/>
  <c r="H136" i="3" s="1"/>
  <c r="H300" i="3"/>
  <c r="F300" i="3"/>
  <c r="G300" i="3" s="1"/>
  <c r="F112" i="3"/>
  <c r="H112" i="3" s="1"/>
  <c r="F168" i="3"/>
  <c r="H168" i="3" s="1"/>
  <c r="F220" i="3"/>
  <c r="H220" i="3" s="1"/>
  <c r="G155" i="3"/>
  <c r="F155" i="3"/>
  <c r="H155" i="3" s="1"/>
  <c r="F157" i="3"/>
  <c r="H157" i="3" s="1"/>
  <c r="F185" i="3"/>
  <c r="H185" i="3" s="1"/>
  <c r="G8" i="3"/>
  <c r="F8" i="3"/>
  <c r="H8" i="3" s="1"/>
  <c r="F92" i="3"/>
  <c r="G92" i="3" s="1"/>
  <c r="F61" i="3"/>
  <c r="H61" i="3" s="1"/>
  <c r="F298" i="3"/>
  <c r="H298" i="3" s="1"/>
  <c r="F24" i="3"/>
  <c r="H24" i="3" s="1"/>
  <c r="F141" i="3"/>
  <c r="H141" i="3" s="1"/>
  <c r="F145" i="3"/>
  <c r="H145" i="3" s="1"/>
  <c r="F315" i="3"/>
  <c r="H315" i="3" s="1"/>
  <c r="F182" i="3"/>
  <c r="H182" i="3" s="1"/>
  <c r="F235" i="3"/>
  <c r="G235" i="3" s="1"/>
  <c r="H45" i="3"/>
  <c r="F45" i="3"/>
  <c r="G45" i="3" s="1"/>
  <c r="F180" i="3"/>
  <c r="H180" i="3" s="1"/>
  <c r="F193" i="3"/>
  <c r="H193" i="3" s="1"/>
  <c r="G156" i="3"/>
  <c r="F156" i="3"/>
  <c r="H156" i="3" s="1"/>
  <c r="F19" i="3"/>
  <c r="H19" i="3" s="1"/>
  <c r="G181" i="3"/>
  <c r="F181" i="3"/>
  <c r="H181" i="3" s="1"/>
  <c r="G192" i="3"/>
  <c r="F192" i="3"/>
  <c r="H192" i="3" s="1"/>
  <c r="F268" i="3"/>
  <c r="G268" i="3" s="1"/>
  <c r="G90" i="3"/>
  <c r="F90" i="3"/>
  <c r="H90" i="3" s="1"/>
  <c r="F123" i="3"/>
  <c r="H123" i="3" s="1"/>
  <c r="F153" i="3"/>
  <c r="H153" i="3" s="1"/>
  <c r="F42" i="3"/>
  <c r="H42" i="3" s="1"/>
  <c r="F82" i="3"/>
  <c r="H82" i="3" s="1"/>
  <c r="F332" i="3"/>
  <c r="H332" i="3" s="1"/>
  <c r="F62" i="3"/>
  <c r="H62" i="3" s="1"/>
  <c r="F100" i="3"/>
  <c r="G100" i="3" s="1"/>
  <c r="F143" i="3"/>
  <c r="H143" i="3" s="1"/>
  <c r="F146" i="3"/>
  <c r="H146" i="3" s="1"/>
  <c r="F88" i="3"/>
  <c r="H88" i="3" s="1"/>
  <c r="F219" i="3"/>
  <c r="H219" i="3" s="1"/>
  <c r="G259" i="3"/>
  <c r="F259" i="3"/>
  <c r="H259" i="3" s="1"/>
  <c r="F214" i="3"/>
  <c r="G214" i="3" s="1"/>
  <c r="F213" i="3"/>
  <c r="H213" i="3" s="1"/>
  <c r="H207" i="3"/>
  <c r="F207" i="3"/>
  <c r="G207" i="3" s="1"/>
  <c r="F40" i="3"/>
  <c r="G40" i="3" s="1"/>
  <c r="F191" i="3"/>
  <c r="H191" i="3" s="1"/>
  <c r="F46" i="3"/>
  <c r="H46" i="3" s="1"/>
  <c r="H56" i="3"/>
  <c r="G56" i="3"/>
  <c r="F56" i="3"/>
  <c r="G329" i="3"/>
  <c r="F329" i="3"/>
  <c r="H329" i="3" s="1"/>
  <c r="H210" i="3"/>
  <c r="G210" i="3"/>
  <c r="F210" i="3"/>
  <c r="H67" i="3"/>
  <c r="G67" i="3"/>
  <c r="F67" i="3"/>
  <c r="F301" i="3"/>
  <c r="G301" i="3" s="1"/>
  <c r="H232" i="3"/>
  <c r="G232" i="3"/>
  <c r="F232" i="3"/>
  <c r="F104" i="3"/>
  <c r="H104" i="3" s="1"/>
  <c r="F239" i="3"/>
  <c r="H239" i="3" s="1"/>
  <c r="F101" i="3"/>
  <c r="H101" i="3" s="1"/>
  <c r="F173" i="3"/>
  <c r="H173" i="3" s="1"/>
  <c r="G322" i="3"/>
  <c r="F322" i="3"/>
  <c r="H322" i="3" s="1"/>
  <c r="F162" i="3"/>
  <c r="H162" i="3" s="1"/>
  <c r="F262" i="3"/>
  <c r="G262" i="3" s="1"/>
  <c r="G25" i="3"/>
  <c r="F25" i="3"/>
  <c r="H25" i="3" s="1"/>
  <c r="F164" i="3"/>
  <c r="H164" i="3" s="1"/>
  <c r="F165" i="3"/>
  <c r="H165" i="3" s="1"/>
  <c r="F129" i="3"/>
  <c r="H129" i="3" s="1"/>
  <c r="F163" i="3"/>
  <c r="H163" i="3" s="1"/>
  <c r="F161" i="3"/>
  <c r="H161" i="3" s="1"/>
  <c r="F205" i="3"/>
  <c r="H205" i="3" s="1"/>
  <c r="F108" i="3"/>
  <c r="G108" i="3" s="1"/>
  <c r="F197" i="3"/>
  <c r="H197" i="3" s="1"/>
  <c r="F326" i="3"/>
  <c r="H326" i="3" s="1"/>
  <c r="F333" i="3"/>
  <c r="H333" i="3" s="1"/>
  <c r="F223" i="3"/>
  <c r="H223" i="3" s="1"/>
  <c r="F37" i="3"/>
  <c r="H37" i="3" s="1"/>
  <c r="F249" i="3"/>
  <c r="G249" i="3" s="1"/>
  <c r="F287" i="3"/>
  <c r="G287" i="3" s="1"/>
  <c r="F275" i="3"/>
  <c r="G275" i="3" s="1"/>
  <c r="F291" i="3"/>
  <c r="G291" i="3" s="1"/>
  <c r="F288" i="3"/>
  <c r="H288" i="3" s="1"/>
  <c r="F272" i="3"/>
  <c r="H272" i="3" s="1"/>
  <c r="H290" i="3"/>
  <c r="F290" i="3"/>
  <c r="G290" i="3" s="1"/>
  <c r="F147" i="3"/>
  <c r="H147" i="3" s="1"/>
  <c r="G282" i="3"/>
  <c r="F282" i="3"/>
  <c r="H282" i="3" s="1"/>
  <c r="H283" i="3"/>
  <c r="F283" i="3"/>
  <c r="G283" i="3" s="1"/>
  <c r="F289" i="3"/>
  <c r="G289" i="3" s="1"/>
  <c r="G84" i="3"/>
  <c r="F84" i="3"/>
  <c r="H84" i="3" s="1"/>
  <c r="F110" i="3"/>
  <c r="H110" i="3" s="1"/>
  <c r="F109" i="3"/>
  <c r="H109" i="3" s="1"/>
  <c r="F149" i="3"/>
  <c r="H149" i="3" s="1"/>
  <c r="F17" i="3"/>
  <c r="H17" i="3" s="1"/>
  <c r="H231" i="3"/>
  <c r="G231" i="3"/>
  <c r="F231" i="3"/>
  <c r="F66" i="3"/>
  <c r="H66" i="3" s="1"/>
  <c r="F60" i="3"/>
  <c r="G60" i="3" s="1"/>
  <c r="H5" i="3"/>
  <c r="G5" i="3"/>
  <c r="F5" i="3"/>
  <c r="F64" i="3"/>
  <c r="H64" i="3" s="1"/>
  <c r="F327" i="3"/>
  <c r="H327" i="3" s="1"/>
  <c r="F237" i="3"/>
  <c r="H237" i="3" s="1"/>
  <c r="F77" i="3"/>
  <c r="H77" i="3" s="1"/>
  <c r="G55" i="3"/>
  <c r="F55" i="3"/>
  <c r="H55" i="3" s="1"/>
  <c r="F36" i="3"/>
  <c r="H36" i="3" s="1"/>
  <c r="F221" i="3"/>
  <c r="G221" i="3" s="1"/>
  <c r="G261" i="3"/>
  <c r="F261" i="3"/>
  <c r="H261" i="3" s="1"/>
  <c r="F324" i="3"/>
  <c r="H324" i="3" s="1"/>
  <c r="F34" i="3"/>
  <c r="H34" i="3" s="1"/>
  <c r="F115" i="3"/>
  <c r="H115" i="3" s="1"/>
  <c r="F159" i="3"/>
  <c r="H159" i="3" s="1"/>
  <c r="G74" i="3"/>
  <c r="F74" i="3"/>
  <c r="H74" i="3" s="1"/>
  <c r="F71" i="3"/>
  <c r="G71" i="3" s="1"/>
  <c r="F72" i="3"/>
  <c r="G72" i="3" s="1"/>
  <c r="G200" i="3"/>
  <c r="F200" i="3"/>
  <c r="H200" i="3" s="1"/>
  <c r="F81" i="3"/>
  <c r="H81" i="3" s="1"/>
  <c r="F29" i="3"/>
  <c r="H29" i="3" s="1"/>
  <c r="H273" i="3"/>
  <c r="F273" i="3"/>
  <c r="G273" i="3" s="1"/>
  <c r="F281" i="3"/>
  <c r="H281" i="3" s="1"/>
  <c r="G286" i="3"/>
  <c r="F286" i="3"/>
  <c r="H286" i="3" s="1"/>
  <c r="H280" i="3"/>
  <c r="F280" i="3"/>
  <c r="G280" i="3" s="1"/>
  <c r="F269" i="3"/>
  <c r="G269" i="3" s="1"/>
  <c r="G285" i="3"/>
  <c r="F285" i="3"/>
  <c r="H285" i="3" s="1"/>
  <c r="F284" i="3"/>
  <c r="H284" i="3" s="1"/>
  <c r="F274" i="3"/>
  <c r="H274" i="3" s="1"/>
  <c r="F279" i="3"/>
  <c r="H279" i="3" s="1"/>
  <c r="F20" i="3"/>
  <c r="H20" i="3" s="1"/>
  <c r="G140" i="3"/>
  <c r="F140" i="3"/>
  <c r="H140" i="3" s="1"/>
  <c r="F240" i="3"/>
  <c r="H240" i="3" s="1"/>
  <c r="F225" i="3"/>
  <c r="G225" i="3" s="1"/>
  <c r="G325" i="3"/>
  <c r="F325" i="3"/>
  <c r="H325" i="3" s="1"/>
  <c r="F14" i="3"/>
  <c r="H14" i="3" s="1"/>
  <c r="F233" i="3"/>
  <c r="H233" i="3" s="1"/>
  <c r="F131" i="3"/>
  <c r="K20" i="2" l="1"/>
  <c r="J20" i="2"/>
  <c r="K35" i="2"/>
  <c r="J35" i="2"/>
  <c r="K44" i="2"/>
  <c r="J44" i="2"/>
  <c r="J40" i="2"/>
  <c r="J25" i="2"/>
  <c r="M55" i="2"/>
  <c r="J16" i="2"/>
  <c r="K9" i="2"/>
  <c r="J9" i="2"/>
  <c r="K39" i="2"/>
  <c r="J39" i="2"/>
  <c r="K42" i="2"/>
  <c r="J42" i="2"/>
  <c r="K14" i="2"/>
  <c r="J14" i="2"/>
  <c r="K37" i="2"/>
  <c r="J37" i="2"/>
  <c r="K21" i="2"/>
  <c r="J21" i="2"/>
  <c r="J34" i="2"/>
  <c r="K34" i="2"/>
  <c r="J11" i="2"/>
  <c r="K11" i="2"/>
  <c r="K26" i="2"/>
  <c r="J26" i="2"/>
  <c r="K32" i="2"/>
  <c r="J32" i="2"/>
  <c r="K49" i="2"/>
  <c r="J49" i="2"/>
  <c r="K52" i="2"/>
  <c r="J52" i="2"/>
  <c r="K38" i="2"/>
  <c r="J38" i="2"/>
  <c r="K13" i="2"/>
  <c r="J13" i="2"/>
  <c r="J27" i="2"/>
  <c r="K27" i="2"/>
  <c r="K10" i="2"/>
  <c r="J10" i="2"/>
  <c r="K48" i="2"/>
  <c r="J48" i="2"/>
  <c r="K18" i="2"/>
  <c r="J18" i="2"/>
  <c r="K24" i="2"/>
  <c r="J24" i="2"/>
  <c r="K30" i="2"/>
  <c r="J30" i="2"/>
  <c r="J22" i="2"/>
  <c r="K22" i="2"/>
  <c r="K36" i="2"/>
  <c r="J36" i="2"/>
  <c r="G55" i="2"/>
  <c r="J15" i="2"/>
  <c r="J23" i="2"/>
  <c r="J31" i="2"/>
  <c r="J51" i="2"/>
  <c r="J53" i="2"/>
  <c r="J43" i="2"/>
  <c r="I55" i="2"/>
  <c r="J5" i="2"/>
  <c r="J19" i="2"/>
  <c r="J8" i="2"/>
  <c r="J33" i="2"/>
  <c r="J41" i="2"/>
  <c r="J6" i="2"/>
  <c r="J45" i="2"/>
  <c r="J7" i="2"/>
  <c r="J17" i="2"/>
  <c r="J12" i="2"/>
  <c r="J28" i="2"/>
  <c r="J46" i="2"/>
  <c r="J29" i="2"/>
  <c r="G240" i="3"/>
  <c r="G279" i="3"/>
  <c r="H269" i="3"/>
  <c r="G281" i="3"/>
  <c r="G66" i="3"/>
  <c r="G149" i="3"/>
  <c r="H289" i="3"/>
  <c r="G147" i="3"/>
  <c r="H291" i="3"/>
  <c r="H249" i="3"/>
  <c r="G162" i="3"/>
  <c r="G101" i="3"/>
  <c r="H301" i="3"/>
  <c r="H40" i="3"/>
  <c r="H214" i="3"/>
  <c r="G112" i="3"/>
  <c r="G154" i="3"/>
  <c r="H211" i="3"/>
  <c r="H199" i="3"/>
  <c r="H68" i="3"/>
  <c r="H94" i="3"/>
  <c r="G267" i="3"/>
  <c r="G293" i="3"/>
  <c r="H226" i="3"/>
  <c r="G95" i="3"/>
  <c r="H309" i="3"/>
  <c r="H28" i="3"/>
  <c r="G87" i="3"/>
  <c r="F337" i="3"/>
  <c r="H71" i="3"/>
  <c r="G197" i="3"/>
  <c r="G161" i="3"/>
  <c r="G143" i="3"/>
  <c r="G332" i="3"/>
  <c r="G182" i="3"/>
  <c r="G141" i="3"/>
  <c r="H92" i="3"/>
  <c r="G157" i="3"/>
  <c r="G128" i="3"/>
  <c r="G215" i="3"/>
  <c r="G224" i="3"/>
  <c r="G49" i="3"/>
  <c r="G313" i="3"/>
  <c r="H50" i="3"/>
  <c r="G310" i="3"/>
  <c r="G138" i="3"/>
  <c r="G31" i="3"/>
  <c r="H44" i="3"/>
  <c r="H33" i="3"/>
  <c r="G113" i="3"/>
  <c r="H54" i="3"/>
  <c r="H287" i="3"/>
  <c r="H72" i="3"/>
  <c r="G159" i="3"/>
  <c r="H275" i="3"/>
  <c r="G37" i="3"/>
  <c r="H30" i="3"/>
  <c r="G115" i="3"/>
  <c r="H221" i="3"/>
  <c r="G77" i="3"/>
  <c r="G223" i="3"/>
  <c r="H108" i="3"/>
  <c r="G163" i="3"/>
  <c r="G213" i="3"/>
  <c r="G219" i="3"/>
  <c r="H100" i="3"/>
  <c r="G82" i="3"/>
  <c r="G315" i="3"/>
  <c r="G43" i="3"/>
  <c r="G39" i="3"/>
  <c r="H317" i="3"/>
  <c r="H11" i="3"/>
  <c r="G133" i="3"/>
  <c r="G186" i="3"/>
  <c r="G335" i="3"/>
  <c r="G257" i="3"/>
  <c r="G52" i="3"/>
  <c r="H158" i="3"/>
  <c r="G208" i="3"/>
  <c r="G271" i="3"/>
  <c r="H80" i="3"/>
  <c r="G96" i="3"/>
  <c r="G131" i="3"/>
  <c r="H225" i="3"/>
  <c r="G20" i="3"/>
  <c r="G36" i="3"/>
  <c r="G237" i="3"/>
  <c r="H60" i="3"/>
  <c r="G17" i="3"/>
  <c r="G205" i="3"/>
  <c r="G129" i="3"/>
  <c r="H262" i="3"/>
  <c r="G173" i="3"/>
  <c r="G62" i="3"/>
  <c r="G42" i="3"/>
  <c r="H268" i="3"/>
  <c r="G19" i="3"/>
  <c r="G61" i="3"/>
  <c r="G185" i="3"/>
  <c r="G201" i="3"/>
  <c r="G122" i="3"/>
  <c r="G35" i="3"/>
  <c r="H188" i="3"/>
  <c r="H102" i="3"/>
  <c r="G26" i="3"/>
  <c r="G86" i="3"/>
  <c r="H190" i="3"/>
  <c r="G32" i="3"/>
  <c r="G53" i="3"/>
  <c r="G174" i="3"/>
  <c r="G318" i="3"/>
  <c r="H247" i="3"/>
  <c r="G91" i="3"/>
  <c r="H78" i="3"/>
  <c r="G18" i="3"/>
  <c r="H131" i="3"/>
  <c r="H235" i="3"/>
  <c r="G145" i="3"/>
  <c r="H130" i="3"/>
  <c r="G234" i="3"/>
  <c r="H171" i="3"/>
  <c r="H306" i="3"/>
  <c r="G14" i="3"/>
  <c r="G284" i="3"/>
  <c r="G81" i="3"/>
  <c r="G324" i="3"/>
  <c r="G64" i="3"/>
  <c r="G110" i="3"/>
  <c r="G288" i="3"/>
  <c r="G326" i="3"/>
  <c r="G164" i="3"/>
  <c r="G104" i="3"/>
  <c r="G191" i="3"/>
  <c r="G146" i="3"/>
  <c r="G123" i="3"/>
  <c r="G180" i="3"/>
  <c r="G298" i="3"/>
  <c r="G168" i="3"/>
  <c r="G65" i="3"/>
  <c r="G252" i="3"/>
  <c r="G260" i="3"/>
  <c r="G264" i="3"/>
  <c r="G265" i="3"/>
  <c r="G7" i="3"/>
  <c r="G248" i="3"/>
  <c r="G105" i="3"/>
  <c r="G295" i="3"/>
  <c r="G307" i="3"/>
  <c r="G132" i="3"/>
  <c r="G47" i="3"/>
  <c r="G9" i="3"/>
  <c r="G196" i="3"/>
  <c r="G127" i="3"/>
  <c r="G10" i="3"/>
  <c r="G98" i="3"/>
  <c r="G69" i="3"/>
  <c r="G277" i="3"/>
  <c r="G48" i="3"/>
  <c r="G242" i="3"/>
  <c r="G203" i="3"/>
  <c r="G148" i="3"/>
  <c r="G15" i="3"/>
  <c r="G303" i="3"/>
  <c r="G243" i="3"/>
  <c r="G233" i="3"/>
  <c r="G274" i="3"/>
  <c r="G29" i="3"/>
  <c r="G34" i="3"/>
  <c r="G327" i="3"/>
  <c r="G109" i="3"/>
  <c r="G272" i="3"/>
  <c r="G333" i="3"/>
  <c r="G165" i="3"/>
  <c r="G239" i="3"/>
  <c r="G46" i="3"/>
  <c r="G88" i="3"/>
  <c r="G153" i="3"/>
  <c r="G193" i="3"/>
  <c r="G24" i="3"/>
  <c r="G220" i="3"/>
  <c r="G57" i="3"/>
  <c r="G229" i="3"/>
  <c r="G12" i="3"/>
  <c r="G99" i="3"/>
  <c r="G183" i="3"/>
  <c r="G6" i="3"/>
  <c r="G13" i="3"/>
  <c r="G169" i="3"/>
  <c r="G312" i="3"/>
  <c r="G177" i="3"/>
  <c r="G167" i="3"/>
  <c r="G187" i="3"/>
  <c r="G209" i="3"/>
  <c r="G216" i="3"/>
  <c r="G258" i="3"/>
  <c r="G89" i="3"/>
  <c r="G321" i="3"/>
  <c r="G70" i="3"/>
  <c r="G278" i="3"/>
  <c r="G236" i="3"/>
  <c r="G246" i="3"/>
  <c r="G142" i="3"/>
  <c r="G228" i="3"/>
  <c r="G172" i="3"/>
  <c r="G253" i="3"/>
  <c r="G184" i="3"/>
  <c r="K55" i="2" l="1"/>
  <c r="J55" i="2"/>
  <c r="H337" i="3"/>
  <c r="G337" i="3"/>
  <c r="M615" i="5"/>
  <c r="G615" i="5"/>
  <c r="I615" i="5" s="1"/>
  <c r="M614" i="5"/>
  <c r="G614" i="5"/>
  <c r="I614" i="5" s="1"/>
  <c r="M613" i="5"/>
  <c r="I613" i="5"/>
  <c r="G613" i="5"/>
  <c r="M612" i="5"/>
  <c r="I612" i="5"/>
  <c r="K612" i="5" s="1"/>
  <c r="G612" i="5"/>
  <c r="M611" i="5"/>
  <c r="G611" i="5"/>
  <c r="I611" i="5" s="1"/>
  <c r="J611" i="5" s="1"/>
  <c r="M610" i="5"/>
  <c r="G610" i="5"/>
  <c r="I610" i="5" s="1"/>
  <c r="M609" i="5"/>
  <c r="G609" i="5"/>
  <c r="I609" i="5" s="1"/>
  <c r="M608" i="5"/>
  <c r="J608" i="5"/>
  <c r="G608" i="5"/>
  <c r="I608" i="5" s="1"/>
  <c r="K608" i="5" s="1"/>
  <c r="M607" i="5"/>
  <c r="I607" i="5"/>
  <c r="K607" i="5" s="1"/>
  <c r="G607" i="5"/>
  <c r="M606" i="5"/>
  <c r="G606" i="5"/>
  <c r="I606" i="5" s="1"/>
  <c r="M605" i="5"/>
  <c r="I605" i="5"/>
  <c r="G605" i="5"/>
  <c r="M604" i="5"/>
  <c r="G604" i="5"/>
  <c r="I604" i="5" s="1"/>
  <c r="M603" i="5"/>
  <c r="K603" i="5"/>
  <c r="G603" i="5"/>
  <c r="I603" i="5" s="1"/>
  <c r="J603" i="5" s="1"/>
  <c r="M602" i="5"/>
  <c r="G602" i="5"/>
  <c r="I602" i="5" s="1"/>
  <c r="M601" i="5"/>
  <c r="G601" i="5"/>
  <c r="I601" i="5" s="1"/>
  <c r="M600" i="5"/>
  <c r="G600" i="5"/>
  <c r="I600" i="5" s="1"/>
  <c r="M599" i="5"/>
  <c r="I599" i="5"/>
  <c r="K599" i="5" s="1"/>
  <c r="G599" i="5"/>
  <c r="M598" i="5"/>
  <c r="G598" i="5"/>
  <c r="I598" i="5" s="1"/>
  <c r="M597" i="5"/>
  <c r="I597" i="5"/>
  <c r="G597" i="5"/>
  <c r="M596" i="5"/>
  <c r="G596" i="5"/>
  <c r="I596" i="5" s="1"/>
  <c r="M595" i="5"/>
  <c r="K595" i="5"/>
  <c r="I595" i="5"/>
  <c r="J595" i="5" s="1"/>
  <c r="G595" i="5"/>
  <c r="M594" i="5"/>
  <c r="G594" i="5"/>
  <c r="I594" i="5" s="1"/>
  <c r="M593" i="5"/>
  <c r="G593" i="5"/>
  <c r="I593" i="5" s="1"/>
  <c r="M592" i="5"/>
  <c r="G592" i="5"/>
  <c r="I592" i="5" s="1"/>
  <c r="K592" i="5" s="1"/>
  <c r="M591" i="5"/>
  <c r="I591" i="5"/>
  <c r="K591" i="5" s="1"/>
  <c r="G591" i="5"/>
  <c r="M590" i="5"/>
  <c r="G590" i="5"/>
  <c r="I590" i="5" s="1"/>
  <c r="M589" i="5"/>
  <c r="I589" i="5"/>
  <c r="G589" i="5"/>
  <c r="M588" i="5"/>
  <c r="G588" i="5"/>
  <c r="I588" i="5" s="1"/>
  <c r="M587" i="5"/>
  <c r="K587" i="5"/>
  <c r="I587" i="5"/>
  <c r="J587" i="5" s="1"/>
  <c r="G587" i="5"/>
  <c r="M586" i="5"/>
  <c r="G586" i="5"/>
  <c r="I586" i="5" s="1"/>
  <c r="M585" i="5"/>
  <c r="G585" i="5"/>
  <c r="I585" i="5" s="1"/>
  <c r="M584" i="5"/>
  <c r="J584" i="5"/>
  <c r="G584" i="5"/>
  <c r="I584" i="5" s="1"/>
  <c r="K584" i="5" s="1"/>
  <c r="M583" i="5"/>
  <c r="I583" i="5"/>
  <c r="K583" i="5" s="1"/>
  <c r="G583" i="5"/>
  <c r="M582" i="5"/>
  <c r="I582" i="5"/>
  <c r="K582" i="5" s="1"/>
  <c r="G582" i="5"/>
  <c r="M581" i="5"/>
  <c r="I581" i="5"/>
  <c r="G581" i="5"/>
  <c r="M580" i="5"/>
  <c r="G580" i="5"/>
  <c r="I580" i="5" s="1"/>
  <c r="M579" i="5"/>
  <c r="G579" i="5"/>
  <c r="I579" i="5" s="1"/>
  <c r="M578" i="5"/>
  <c r="G578" i="5"/>
  <c r="I578" i="5" s="1"/>
  <c r="M577" i="5"/>
  <c r="G577" i="5"/>
  <c r="I577" i="5" s="1"/>
  <c r="M576" i="5"/>
  <c r="G576" i="5"/>
  <c r="I576" i="5" s="1"/>
  <c r="K576" i="5" s="1"/>
  <c r="M575" i="5"/>
  <c r="I575" i="5"/>
  <c r="K575" i="5" s="1"/>
  <c r="G575" i="5"/>
  <c r="M574" i="5"/>
  <c r="I574" i="5"/>
  <c r="K574" i="5" s="1"/>
  <c r="G574" i="5"/>
  <c r="M573" i="5"/>
  <c r="I573" i="5"/>
  <c r="G573" i="5"/>
  <c r="M572" i="5"/>
  <c r="G572" i="5"/>
  <c r="I572" i="5" s="1"/>
  <c r="M571" i="5"/>
  <c r="G571" i="5"/>
  <c r="I571" i="5" s="1"/>
  <c r="J571" i="5" s="1"/>
  <c r="M570" i="5"/>
  <c r="G570" i="5"/>
  <c r="I570" i="5" s="1"/>
  <c r="M569" i="5"/>
  <c r="G569" i="5"/>
  <c r="I569" i="5" s="1"/>
  <c r="M568" i="5"/>
  <c r="J568" i="5"/>
  <c r="G568" i="5"/>
  <c r="I568" i="5" s="1"/>
  <c r="K568" i="5" s="1"/>
  <c r="M567" i="5"/>
  <c r="I567" i="5"/>
  <c r="K567" i="5" s="1"/>
  <c r="G567" i="5"/>
  <c r="M566" i="5"/>
  <c r="I566" i="5"/>
  <c r="K566" i="5" s="1"/>
  <c r="G566" i="5"/>
  <c r="M565" i="5"/>
  <c r="I565" i="5"/>
  <c r="G565" i="5"/>
  <c r="M564" i="5"/>
  <c r="G564" i="5"/>
  <c r="I564" i="5" s="1"/>
  <c r="M563" i="5"/>
  <c r="K563" i="5"/>
  <c r="G563" i="5"/>
  <c r="I563" i="5" s="1"/>
  <c r="J563" i="5" s="1"/>
  <c r="M562" i="5"/>
  <c r="G562" i="5"/>
  <c r="I562" i="5" s="1"/>
  <c r="M561" i="5"/>
  <c r="G561" i="5"/>
  <c r="I561" i="5" s="1"/>
  <c r="M560" i="5"/>
  <c r="J560" i="5"/>
  <c r="G560" i="5"/>
  <c r="I560" i="5" s="1"/>
  <c r="K560" i="5" s="1"/>
  <c r="M559" i="5"/>
  <c r="I559" i="5"/>
  <c r="K559" i="5" s="1"/>
  <c r="G559" i="5"/>
  <c r="M558" i="5"/>
  <c r="I558" i="5"/>
  <c r="K558" i="5" s="1"/>
  <c r="G558" i="5"/>
  <c r="M557" i="5"/>
  <c r="I557" i="5"/>
  <c r="G557" i="5"/>
  <c r="M556" i="5"/>
  <c r="G556" i="5"/>
  <c r="I556" i="5" s="1"/>
  <c r="M555" i="5"/>
  <c r="G555" i="5"/>
  <c r="I555" i="5" s="1"/>
  <c r="J555" i="5" s="1"/>
  <c r="M554" i="5"/>
  <c r="G554" i="5"/>
  <c r="I554" i="5" s="1"/>
  <c r="M553" i="5"/>
  <c r="G553" i="5"/>
  <c r="I553" i="5" s="1"/>
  <c r="M552" i="5"/>
  <c r="J552" i="5"/>
  <c r="G552" i="5"/>
  <c r="I552" i="5" s="1"/>
  <c r="K552" i="5" s="1"/>
  <c r="M551" i="5"/>
  <c r="I551" i="5"/>
  <c r="K551" i="5" s="1"/>
  <c r="G551" i="5"/>
  <c r="M550" i="5"/>
  <c r="I550" i="5"/>
  <c r="K550" i="5" s="1"/>
  <c r="G550" i="5"/>
  <c r="M549" i="5"/>
  <c r="I549" i="5"/>
  <c r="G549" i="5"/>
  <c r="M548" i="5"/>
  <c r="G548" i="5"/>
  <c r="I548" i="5" s="1"/>
  <c r="M547" i="5"/>
  <c r="K547" i="5"/>
  <c r="G547" i="5"/>
  <c r="I547" i="5" s="1"/>
  <c r="J547" i="5" s="1"/>
  <c r="M546" i="5"/>
  <c r="G546" i="5"/>
  <c r="I546" i="5" s="1"/>
  <c r="M545" i="5"/>
  <c r="G545" i="5"/>
  <c r="I545" i="5" s="1"/>
  <c r="M544" i="5"/>
  <c r="G544" i="5"/>
  <c r="I544" i="5" s="1"/>
  <c r="K544" i="5" s="1"/>
  <c r="M543" i="5"/>
  <c r="I543" i="5"/>
  <c r="K543" i="5" s="1"/>
  <c r="G543" i="5"/>
  <c r="M542" i="5"/>
  <c r="I542" i="5"/>
  <c r="K542" i="5" s="1"/>
  <c r="G542" i="5"/>
  <c r="M541" i="5"/>
  <c r="I541" i="5"/>
  <c r="G541" i="5"/>
  <c r="M540" i="5"/>
  <c r="G540" i="5"/>
  <c r="I540" i="5" s="1"/>
  <c r="M539" i="5"/>
  <c r="K539" i="5"/>
  <c r="G539" i="5"/>
  <c r="I539" i="5" s="1"/>
  <c r="J539" i="5" s="1"/>
  <c r="M538" i="5"/>
  <c r="G538" i="5"/>
  <c r="I538" i="5" s="1"/>
  <c r="M537" i="5"/>
  <c r="G537" i="5"/>
  <c r="I537" i="5" s="1"/>
  <c r="M536" i="5"/>
  <c r="G536" i="5"/>
  <c r="I536" i="5" s="1"/>
  <c r="M535" i="5"/>
  <c r="I535" i="5"/>
  <c r="K535" i="5" s="1"/>
  <c r="G535" i="5"/>
  <c r="M534" i="5"/>
  <c r="I534" i="5"/>
  <c r="K534" i="5" s="1"/>
  <c r="G534" i="5"/>
  <c r="M533" i="5"/>
  <c r="I533" i="5"/>
  <c r="G533" i="5"/>
  <c r="M532" i="5"/>
  <c r="G532" i="5"/>
  <c r="I532" i="5" s="1"/>
  <c r="M531" i="5"/>
  <c r="K531" i="5"/>
  <c r="G531" i="5"/>
  <c r="I531" i="5" s="1"/>
  <c r="J531" i="5" s="1"/>
  <c r="M530" i="5"/>
  <c r="G530" i="5"/>
  <c r="I530" i="5" s="1"/>
  <c r="M529" i="5"/>
  <c r="G529" i="5"/>
  <c r="I529" i="5" s="1"/>
  <c r="M528" i="5"/>
  <c r="G528" i="5"/>
  <c r="I528" i="5" s="1"/>
  <c r="K528" i="5" s="1"/>
  <c r="M527" i="5"/>
  <c r="I527" i="5"/>
  <c r="K527" i="5" s="1"/>
  <c r="G527" i="5"/>
  <c r="M526" i="5"/>
  <c r="I526" i="5"/>
  <c r="K526" i="5" s="1"/>
  <c r="G526" i="5"/>
  <c r="M525" i="5"/>
  <c r="I525" i="5"/>
  <c r="G525" i="5"/>
  <c r="M524" i="5"/>
  <c r="G524" i="5"/>
  <c r="I524" i="5" s="1"/>
  <c r="M523" i="5"/>
  <c r="G523" i="5"/>
  <c r="I523" i="5" s="1"/>
  <c r="J523" i="5" s="1"/>
  <c r="M522" i="5"/>
  <c r="G522" i="5"/>
  <c r="I522" i="5" s="1"/>
  <c r="M521" i="5"/>
  <c r="G521" i="5"/>
  <c r="I521" i="5" s="1"/>
  <c r="M520" i="5"/>
  <c r="K520" i="5"/>
  <c r="J520" i="5"/>
  <c r="I520" i="5"/>
  <c r="G520" i="5"/>
  <c r="M519" i="5"/>
  <c r="I519" i="5"/>
  <c r="K519" i="5" s="1"/>
  <c r="G519" i="5"/>
  <c r="M518" i="5"/>
  <c r="K518" i="5"/>
  <c r="I518" i="5"/>
  <c r="J518" i="5" s="1"/>
  <c r="G518" i="5"/>
  <c r="M517" i="5"/>
  <c r="I517" i="5"/>
  <c r="G517" i="5"/>
  <c r="M516" i="5"/>
  <c r="G516" i="5"/>
  <c r="I516" i="5" s="1"/>
  <c r="M515" i="5"/>
  <c r="G515" i="5"/>
  <c r="I515" i="5" s="1"/>
  <c r="J515" i="5" s="1"/>
  <c r="M514" i="5"/>
  <c r="G514" i="5"/>
  <c r="I514" i="5" s="1"/>
  <c r="M513" i="5"/>
  <c r="G513" i="5"/>
  <c r="I513" i="5" s="1"/>
  <c r="M512" i="5"/>
  <c r="K512" i="5"/>
  <c r="J512" i="5"/>
  <c r="I512" i="5"/>
  <c r="G512" i="5"/>
  <c r="M511" i="5"/>
  <c r="I511" i="5"/>
  <c r="K511" i="5" s="1"/>
  <c r="G511" i="5"/>
  <c r="M510" i="5"/>
  <c r="K510" i="5"/>
  <c r="I510" i="5"/>
  <c r="J510" i="5" s="1"/>
  <c r="G510" i="5"/>
  <c r="M509" i="5"/>
  <c r="I509" i="5"/>
  <c r="G509" i="5"/>
  <c r="M508" i="5"/>
  <c r="G508" i="5"/>
  <c r="I508" i="5" s="1"/>
  <c r="M507" i="5"/>
  <c r="G507" i="5"/>
  <c r="I507" i="5" s="1"/>
  <c r="J507" i="5" s="1"/>
  <c r="M506" i="5"/>
  <c r="G506" i="5"/>
  <c r="I506" i="5" s="1"/>
  <c r="M505" i="5"/>
  <c r="G505" i="5"/>
  <c r="I505" i="5" s="1"/>
  <c r="M504" i="5"/>
  <c r="K504" i="5"/>
  <c r="J504" i="5"/>
  <c r="I504" i="5"/>
  <c r="G504" i="5"/>
  <c r="M503" i="5"/>
  <c r="I503" i="5"/>
  <c r="K503" i="5" s="1"/>
  <c r="G503" i="5"/>
  <c r="M502" i="5"/>
  <c r="K502" i="5"/>
  <c r="I502" i="5"/>
  <c r="J502" i="5" s="1"/>
  <c r="G502" i="5"/>
  <c r="M501" i="5"/>
  <c r="I501" i="5"/>
  <c r="G501" i="5"/>
  <c r="M500" i="5"/>
  <c r="G500" i="5"/>
  <c r="I500" i="5" s="1"/>
  <c r="M499" i="5"/>
  <c r="G499" i="5"/>
  <c r="I499" i="5" s="1"/>
  <c r="J499" i="5" s="1"/>
  <c r="M498" i="5"/>
  <c r="G498" i="5"/>
  <c r="I498" i="5" s="1"/>
  <c r="M497" i="5"/>
  <c r="G497" i="5"/>
  <c r="I497" i="5" s="1"/>
  <c r="M496" i="5"/>
  <c r="K496" i="5"/>
  <c r="J496" i="5"/>
  <c r="I496" i="5"/>
  <c r="G496" i="5"/>
  <c r="M495" i="5"/>
  <c r="I495" i="5"/>
  <c r="G495" i="5"/>
  <c r="M494" i="5"/>
  <c r="G494" i="5"/>
  <c r="I494" i="5" s="1"/>
  <c r="M493" i="5"/>
  <c r="K493" i="5"/>
  <c r="I493" i="5"/>
  <c r="J493" i="5" s="1"/>
  <c r="G493" i="5"/>
  <c r="M492" i="5"/>
  <c r="G492" i="5"/>
  <c r="I492" i="5" s="1"/>
  <c r="M491" i="5"/>
  <c r="K491" i="5"/>
  <c r="I491" i="5"/>
  <c r="J491" i="5" s="1"/>
  <c r="G491" i="5"/>
  <c r="M490" i="5"/>
  <c r="J490" i="5"/>
  <c r="G490" i="5"/>
  <c r="I490" i="5" s="1"/>
  <c r="K490" i="5" s="1"/>
  <c r="M489" i="5"/>
  <c r="G489" i="5"/>
  <c r="I489" i="5" s="1"/>
  <c r="M488" i="5"/>
  <c r="G488" i="5"/>
  <c r="I488" i="5" s="1"/>
  <c r="K488" i="5" s="1"/>
  <c r="M487" i="5"/>
  <c r="I487" i="5"/>
  <c r="G487" i="5"/>
  <c r="M486" i="5"/>
  <c r="G486" i="5"/>
  <c r="I486" i="5" s="1"/>
  <c r="M485" i="5"/>
  <c r="I485" i="5"/>
  <c r="J485" i="5" s="1"/>
  <c r="G485" i="5"/>
  <c r="M484" i="5"/>
  <c r="G484" i="5"/>
  <c r="I484" i="5" s="1"/>
  <c r="M483" i="5"/>
  <c r="K483" i="5"/>
  <c r="I483" i="5"/>
  <c r="J483" i="5" s="1"/>
  <c r="G483" i="5"/>
  <c r="M482" i="5"/>
  <c r="G482" i="5"/>
  <c r="I482" i="5" s="1"/>
  <c r="K482" i="5" s="1"/>
  <c r="M481" i="5"/>
  <c r="G481" i="5"/>
  <c r="I481" i="5" s="1"/>
  <c r="M480" i="5"/>
  <c r="J480" i="5"/>
  <c r="G480" i="5"/>
  <c r="I480" i="5" s="1"/>
  <c r="K480" i="5" s="1"/>
  <c r="M479" i="5"/>
  <c r="I479" i="5"/>
  <c r="G479" i="5"/>
  <c r="M478" i="5"/>
  <c r="I478" i="5"/>
  <c r="K478" i="5" s="1"/>
  <c r="G478" i="5"/>
  <c r="M477" i="5"/>
  <c r="I477" i="5"/>
  <c r="J477" i="5" s="1"/>
  <c r="G477" i="5"/>
  <c r="M476" i="5"/>
  <c r="G476" i="5"/>
  <c r="I476" i="5" s="1"/>
  <c r="M475" i="5"/>
  <c r="K475" i="5"/>
  <c r="G475" i="5"/>
  <c r="I475" i="5" s="1"/>
  <c r="J475" i="5" s="1"/>
  <c r="M474" i="5"/>
  <c r="J474" i="5"/>
  <c r="G474" i="5"/>
  <c r="I474" i="5" s="1"/>
  <c r="K474" i="5" s="1"/>
  <c r="M473" i="5"/>
  <c r="G473" i="5"/>
  <c r="I473" i="5" s="1"/>
  <c r="M472" i="5"/>
  <c r="J472" i="5"/>
  <c r="G472" i="5"/>
  <c r="I472" i="5" s="1"/>
  <c r="K472" i="5" s="1"/>
  <c r="M471" i="5"/>
  <c r="I471" i="5"/>
  <c r="G471" i="5"/>
  <c r="M470" i="5"/>
  <c r="I470" i="5"/>
  <c r="K470" i="5" s="1"/>
  <c r="G470" i="5"/>
  <c r="M469" i="5"/>
  <c r="K469" i="5"/>
  <c r="I469" i="5"/>
  <c r="J469" i="5" s="1"/>
  <c r="G469" i="5"/>
  <c r="M468" i="5"/>
  <c r="G468" i="5"/>
  <c r="I468" i="5" s="1"/>
  <c r="M467" i="5"/>
  <c r="K467" i="5"/>
  <c r="I467" i="5"/>
  <c r="J467" i="5" s="1"/>
  <c r="G467" i="5"/>
  <c r="M466" i="5"/>
  <c r="J466" i="5"/>
  <c r="G466" i="5"/>
  <c r="I466" i="5" s="1"/>
  <c r="K466" i="5" s="1"/>
  <c r="M465" i="5"/>
  <c r="G465" i="5"/>
  <c r="I465" i="5" s="1"/>
  <c r="M464" i="5"/>
  <c r="J464" i="5"/>
  <c r="G464" i="5"/>
  <c r="I464" i="5" s="1"/>
  <c r="K464" i="5" s="1"/>
  <c r="M463" i="5"/>
  <c r="I463" i="5"/>
  <c r="G463" i="5"/>
  <c r="M462" i="5"/>
  <c r="I462" i="5"/>
  <c r="K462" i="5" s="1"/>
  <c r="G462" i="5"/>
  <c r="M461" i="5"/>
  <c r="K461" i="5"/>
  <c r="I461" i="5"/>
  <c r="J461" i="5" s="1"/>
  <c r="G461" i="5"/>
  <c r="M460" i="5"/>
  <c r="G460" i="5"/>
  <c r="I460" i="5" s="1"/>
  <c r="M459" i="5"/>
  <c r="G459" i="5"/>
  <c r="I459" i="5" s="1"/>
  <c r="M458" i="5"/>
  <c r="G458" i="5"/>
  <c r="I458" i="5" s="1"/>
  <c r="K458" i="5" s="1"/>
  <c r="M457" i="5"/>
  <c r="G457" i="5"/>
  <c r="I457" i="5" s="1"/>
  <c r="M456" i="5"/>
  <c r="G456" i="5"/>
  <c r="I456" i="5" s="1"/>
  <c r="M455" i="5"/>
  <c r="I455" i="5"/>
  <c r="G455" i="5"/>
  <c r="M454" i="5"/>
  <c r="I454" i="5"/>
  <c r="K454" i="5" s="1"/>
  <c r="G454" i="5"/>
  <c r="M453" i="5"/>
  <c r="K453" i="5"/>
  <c r="I453" i="5"/>
  <c r="J453" i="5" s="1"/>
  <c r="G453" i="5"/>
  <c r="M452" i="5"/>
  <c r="G452" i="5"/>
  <c r="I452" i="5" s="1"/>
  <c r="M451" i="5"/>
  <c r="K451" i="5"/>
  <c r="G451" i="5"/>
  <c r="I451" i="5" s="1"/>
  <c r="J451" i="5" s="1"/>
  <c r="M450" i="5"/>
  <c r="J450" i="5"/>
  <c r="G450" i="5"/>
  <c r="I450" i="5" s="1"/>
  <c r="K450" i="5" s="1"/>
  <c r="M449" i="5"/>
  <c r="G449" i="5"/>
  <c r="I449" i="5" s="1"/>
  <c r="M448" i="5"/>
  <c r="G448" i="5"/>
  <c r="I448" i="5" s="1"/>
  <c r="M447" i="5"/>
  <c r="G447" i="5"/>
  <c r="I447" i="5" s="1"/>
  <c r="M446" i="5"/>
  <c r="G446" i="5"/>
  <c r="I446" i="5" s="1"/>
  <c r="M445" i="5"/>
  <c r="J445" i="5"/>
  <c r="I445" i="5"/>
  <c r="K445" i="5" s="1"/>
  <c r="G445" i="5"/>
  <c r="M444" i="5"/>
  <c r="G444" i="5"/>
  <c r="I444" i="5" s="1"/>
  <c r="M443" i="5"/>
  <c r="G443" i="5"/>
  <c r="I443" i="5" s="1"/>
  <c r="J443" i="5" s="1"/>
  <c r="M442" i="5"/>
  <c r="G442" i="5"/>
  <c r="I442" i="5" s="1"/>
  <c r="M441" i="5"/>
  <c r="G441" i="5"/>
  <c r="I441" i="5" s="1"/>
  <c r="M440" i="5"/>
  <c r="J440" i="5"/>
  <c r="G440" i="5"/>
  <c r="I440" i="5" s="1"/>
  <c r="K440" i="5" s="1"/>
  <c r="M439" i="5"/>
  <c r="I439" i="5"/>
  <c r="G439" i="5"/>
  <c r="M438" i="5"/>
  <c r="I438" i="5"/>
  <c r="K438" i="5" s="1"/>
  <c r="G438" i="5"/>
  <c r="M437" i="5"/>
  <c r="K437" i="5"/>
  <c r="I437" i="5"/>
  <c r="J437" i="5" s="1"/>
  <c r="G437" i="5"/>
  <c r="M436" i="5"/>
  <c r="G436" i="5"/>
  <c r="I436" i="5" s="1"/>
  <c r="M435" i="5"/>
  <c r="K435" i="5"/>
  <c r="G435" i="5"/>
  <c r="I435" i="5" s="1"/>
  <c r="J435" i="5" s="1"/>
  <c r="M434" i="5"/>
  <c r="G434" i="5"/>
  <c r="I434" i="5" s="1"/>
  <c r="M433" i="5"/>
  <c r="G433" i="5"/>
  <c r="I433" i="5" s="1"/>
  <c r="M432" i="5"/>
  <c r="K432" i="5"/>
  <c r="G432" i="5"/>
  <c r="I432" i="5" s="1"/>
  <c r="J432" i="5" s="1"/>
  <c r="M431" i="5"/>
  <c r="I431" i="5"/>
  <c r="G431" i="5"/>
  <c r="M430" i="5"/>
  <c r="I430" i="5"/>
  <c r="K430" i="5" s="1"/>
  <c r="G430" i="5"/>
  <c r="M429" i="5"/>
  <c r="I429" i="5"/>
  <c r="K429" i="5" s="1"/>
  <c r="G429" i="5"/>
  <c r="M428" i="5"/>
  <c r="G428" i="5"/>
  <c r="I428" i="5" s="1"/>
  <c r="M427" i="5"/>
  <c r="G427" i="5"/>
  <c r="I427" i="5" s="1"/>
  <c r="J427" i="5" s="1"/>
  <c r="M426" i="5"/>
  <c r="G426" i="5"/>
  <c r="I426" i="5" s="1"/>
  <c r="M425" i="5"/>
  <c r="G425" i="5"/>
  <c r="I425" i="5" s="1"/>
  <c r="M424" i="5"/>
  <c r="G424" i="5"/>
  <c r="I424" i="5" s="1"/>
  <c r="M423" i="5"/>
  <c r="G423" i="5"/>
  <c r="I423" i="5" s="1"/>
  <c r="M422" i="5"/>
  <c r="G422" i="5"/>
  <c r="I422" i="5" s="1"/>
  <c r="M421" i="5"/>
  <c r="J421" i="5"/>
  <c r="I421" i="5"/>
  <c r="K421" i="5" s="1"/>
  <c r="G421" i="5"/>
  <c r="M420" i="5"/>
  <c r="G420" i="5"/>
  <c r="I420" i="5" s="1"/>
  <c r="M419" i="5"/>
  <c r="K419" i="5"/>
  <c r="G419" i="5"/>
  <c r="I419" i="5" s="1"/>
  <c r="J419" i="5" s="1"/>
  <c r="M418" i="5"/>
  <c r="G418" i="5"/>
  <c r="I418" i="5" s="1"/>
  <c r="M417" i="5"/>
  <c r="G417" i="5"/>
  <c r="I417" i="5" s="1"/>
  <c r="M416" i="5"/>
  <c r="J416" i="5"/>
  <c r="G416" i="5"/>
  <c r="I416" i="5" s="1"/>
  <c r="K416" i="5" s="1"/>
  <c r="M415" i="5"/>
  <c r="I415" i="5"/>
  <c r="G415" i="5"/>
  <c r="M414" i="5"/>
  <c r="G414" i="5"/>
  <c r="I414" i="5" s="1"/>
  <c r="M413" i="5"/>
  <c r="K413" i="5"/>
  <c r="J413" i="5"/>
  <c r="I413" i="5"/>
  <c r="G413" i="5"/>
  <c r="M412" i="5"/>
  <c r="G412" i="5"/>
  <c r="I412" i="5" s="1"/>
  <c r="M411" i="5"/>
  <c r="K411" i="5"/>
  <c r="I411" i="5"/>
  <c r="J411" i="5" s="1"/>
  <c r="G411" i="5"/>
  <c r="M410" i="5"/>
  <c r="J410" i="5"/>
  <c r="I410" i="5"/>
  <c r="K410" i="5" s="1"/>
  <c r="G410" i="5"/>
  <c r="M409" i="5"/>
  <c r="I409" i="5"/>
  <c r="J409" i="5" s="1"/>
  <c r="G409" i="5"/>
  <c r="M408" i="5"/>
  <c r="J408" i="5"/>
  <c r="G408" i="5"/>
  <c r="I408" i="5" s="1"/>
  <c r="K408" i="5" s="1"/>
  <c r="M407" i="5"/>
  <c r="I407" i="5"/>
  <c r="G407" i="5"/>
  <c r="M406" i="5"/>
  <c r="G406" i="5"/>
  <c r="I406" i="5" s="1"/>
  <c r="M405" i="5"/>
  <c r="K405" i="5"/>
  <c r="J405" i="5"/>
  <c r="I405" i="5"/>
  <c r="G405" i="5"/>
  <c r="M404" i="5"/>
  <c r="G404" i="5"/>
  <c r="I404" i="5" s="1"/>
  <c r="M403" i="5"/>
  <c r="K403" i="5"/>
  <c r="I403" i="5"/>
  <c r="J403" i="5" s="1"/>
  <c r="G403" i="5"/>
  <c r="M402" i="5"/>
  <c r="G402" i="5"/>
  <c r="I402" i="5" s="1"/>
  <c r="M401" i="5"/>
  <c r="I401" i="5"/>
  <c r="J401" i="5" s="1"/>
  <c r="G401" i="5"/>
  <c r="M400" i="5"/>
  <c r="J400" i="5"/>
  <c r="G400" i="5"/>
  <c r="I400" i="5" s="1"/>
  <c r="K400" i="5" s="1"/>
  <c r="M399" i="5"/>
  <c r="I399" i="5"/>
  <c r="G399" i="5"/>
  <c r="M398" i="5"/>
  <c r="G398" i="5"/>
  <c r="I398" i="5" s="1"/>
  <c r="M397" i="5"/>
  <c r="I397" i="5"/>
  <c r="G397" i="5"/>
  <c r="M396" i="5"/>
  <c r="G396" i="5"/>
  <c r="I396" i="5" s="1"/>
  <c r="M395" i="5"/>
  <c r="K395" i="5"/>
  <c r="I395" i="5"/>
  <c r="J395" i="5" s="1"/>
  <c r="G395" i="5"/>
  <c r="M394" i="5"/>
  <c r="G394" i="5"/>
  <c r="I394" i="5" s="1"/>
  <c r="M393" i="5"/>
  <c r="K393" i="5"/>
  <c r="I393" i="5"/>
  <c r="J393" i="5" s="1"/>
  <c r="G393" i="5"/>
  <c r="M392" i="5"/>
  <c r="G392" i="5"/>
  <c r="I392" i="5" s="1"/>
  <c r="M391" i="5"/>
  <c r="G391" i="5"/>
  <c r="I391" i="5" s="1"/>
  <c r="M390" i="5"/>
  <c r="G390" i="5"/>
  <c r="I390" i="5" s="1"/>
  <c r="M389" i="5"/>
  <c r="I389" i="5"/>
  <c r="G389" i="5"/>
  <c r="M388" i="5"/>
  <c r="G388" i="5"/>
  <c r="I388" i="5" s="1"/>
  <c r="M387" i="5"/>
  <c r="K387" i="5"/>
  <c r="I387" i="5"/>
  <c r="J387" i="5" s="1"/>
  <c r="G387" i="5"/>
  <c r="M386" i="5"/>
  <c r="G386" i="5"/>
  <c r="I386" i="5" s="1"/>
  <c r="M385" i="5"/>
  <c r="J385" i="5"/>
  <c r="I385" i="5"/>
  <c r="K385" i="5" s="1"/>
  <c r="G385" i="5"/>
  <c r="M384" i="5"/>
  <c r="J384" i="5"/>
  <c r="I384" i="5"/>
  <c r="K384" i="5" s="1"/>
  <c r="G384" i="5"/>
  <c r="M383" i="5"/>
  <c r="K383" i="5"/>
  <c r="G383" i="5"/>
  <c r="I383" i="5" s="1"/>
  <c r="J383" i="5" s="1"/>
  <c r="M382" i="5"/>
  <c r="I382" i="5"/>
  <c r="G382" i="5"/>
  <c r="M381" i="5"/>
  <c r="I381" i="5"/>
  <c r="G381" i="5"/>
  <c r="M380" i="5"/>
  <c r="G380" i="5"/>
  <c r="I380" i="5" s="1"/>
  <c r="K380" i="5" s="1"/>
  <c r="M379" i="5"/>
  <c r="K379" i="5"/>
  <c r="G379" i="5"/>
  <c r="I379" i="5" s="1"/>
  <c r="J379" i="5" s="1"/>
  <c r="M378" i="5"/>
  <c r="G378" i="5"/>
  <c r="I378" i="5" s="1"/>
  <c r="M377" i="5"/>
  <c r="I377" i="5"/>
  <c r="K377" i="5" s="1"/>
  <c r="G377" i="5"/>
  <c r="M376" i="5"/>
  <c r="J376" i="5"/>
  <c r="I376" i="5"/>
  <c r="K376" i="5" s="1"/>
  <c r="G376" i="5"/>
  <c r="M375" i="5"/>
  <c r="G375" i="5"/>
  <c r="I375" i="5" s="1"/>
  <c r="J375" i="5" s="1"/>
  <c r="M374" i="5"/>
  <c r="I374" i="5"/>
  <c r="G374" i="5"/>
  <c r="M373" i="5"/>
  <c r="I373" i="5"/>
  <c r="G373" i="5"/>
  <c r="M372" i="5"/>
  <c r="G372" i="5"/>
  <c r="I372" i="5" s="1"/>
  <c r="M371" i="5"/>
  <c r="K371" i="5"/>
  <c r="G371" i="5"/>
  <c r="I371" i="5" s="1"/>
  <c r="J371" i="5" s="1"/>
  <c r="M370" i="5"/>
  <c r="G370" i="5"/>
  <c r="I370" i="5" s="1"/>
  <c r="M369" i="5"/>
  <c r="I369" i="5"/>
  <c r="G369" i="5"/>
  <c r="M368" i="5"/>
  <c r="J368" i="5"/>
  <c r="I368" i="5"/>
  <c r="K368" i="5" s="1"/>
  <c r="G368" i="5"/>
  <c r="M367" i="5"/>
  <c r="G367" i="5"/>
  <c r="I367" i="5" s="1"/>
  <c r="M366" i="5"/>
  <c r="I366" i="5"/>
  <c r="G366" i="5"/>
  <c r="M365" i="5"/>
  <c r="I365" i="5"/>
  <c r="G365" i="5"/>
  <c r="M364" i="5"/>
  <c r="G364" i="5"/>
  <c r="I364" i="5" s="1"/>
  <c r="J364" i="5" s="1"/>
  <c r="M363" i="5"/>
  <c r="K363" i="5"/>
  <c r="G363" i="5"/>
  <c r="I363" i="5" s="1"/>
  <c r="J363" i="5" s="1"/>
  <c r="M362" i="5"/>
  <c r="G362" i="5"/>
  <c r="I362" i="5" s="1"/>
  <c r="M361" i="5"/>
  <c r="I361" i="5"/>
  <c r="G361" i="5"/>
  <c r="M360" i="5"/>
  <c r="J360" i="5"/>
  <c r="I360" i="5"/>
  <c r="K360" i="5" s="1"/>
  <c r="G360" i="5"/>
  <c r="M359" i="5"/>
  <c r="G359" i="5"/>
  <c r="I359" i="5" s="1"/>
  <c r="M358" i="5"/>
  <c r="G358" i="5"/>
  <c r="I358" i="5" s="1"/>
  <c r="M357" i="5"/>
  <c r="I357" i="5"/>
  <c r="G357" i="5"/>
  <c r="M356" i="5"/>
  <c r="K356" i="5"/>
  <c r="J356" i="5"/>
  <c r="G356" i="5"/>
  <c r="I356" i="5" s="1"/>
  <c r="M355" i="5"/>
  <c r="K355" i="5"/>
  <c r="G355" i="5"/>
  <c r="I355" i="5" s="1"/>
  <c r="J355" i="5" s="1"/>
  <c r="M354" i="5"/>
  <c r="G354" i="5"/>
  <c r="I354" i="5" s="1"/>
  <c r="M353" i="5"/>
  <c r="J353" i="5"/>
  <c r="I353" i="5"/>
  <c r="K353" i="5" s="1"/>
  <c r="G353" i="5"/>
  <c r="M352" i="5"/>
  <c r="J352" i="5"/>
  <c r="I352" i="5"/>
  <c r="K352" i="5" s="1"/>
  <c r="G352" i="5"/>
  <c r="M351" i="5"/>
  <c r="K351" i="5"/>
  <c r="G351" i="5"/>
  <c r="I351" i="5" s="1"/>
  <c r="J351" i="5" s="1"/>
  <c r="M350" i="5"/>
  <c r="I350" i="5"/>
  <c r="G350" i="5"/>
  <c r="M349" i="5"/>
  <c r="I349" i="5"/>
  <c r="G349" i="5"/>
  <c r="M348" i="5"/>
  <c r="G348" i="5"/>
  <c r="I348" i="5" s="1"/>
  <c r="K348" i="5" s="1"/>
  <c r="M347" i="5"/>
  <c r="K347" i="5"/>
  <c r="G347" i="5"/>
  <c r="I347" i="5" s="1"/>
  <c r="J347" i="5" s="1"/>
  <c r="M346" i="5"/>
  <c r="G346" i="5"/>
  <c r="I346" i="5" s="1"/>
  <c r="M345" i="5"/>
  <c r="I345" i="5"/>
  <c r="K345" i="5" s="1"/>
  <c r="G345" i="5"/>
  <c r="M344" i="5"/>
  <c r="J344" i="5"/>
  <c r="I344" i="5"/>
  <c r="K344" i="5" s="1"/>
  <c r="G344" i="5"/>
  <c r="M343" i="5"/>
  <c r="G343" i="5"/>
  <c r="I343" i="5" s="1"/>
  <c r="J343" i="5" s="1"/>
  <c r="M342" i="5"/>
  <c r="I342" i="5"/>
  <c r="G342" i="5"/>
  <c r="M341" i="5"/>
  <c r="I341" i="5"/>
  <c r="G341" i="5"/>
  <c r="M340" i="5"/>
  <c r="G340" i="5"/>
  <c r="I340" i="5" s="1"/>
  <c r="M339" i="5"/>
  <c r="K339" i="5"/>
  <c r="G339" i="5"/>
  <c r="I339" i="5" s="1"/>
  <c r="J339" i="5" s="1"/>
  <c r="M338" i="5"/>
  <c r="G338" i="5"/>
  <c r="I338" i="5" s="1"/>
  <c r="M337" i="5"/>
  <c r="I337" i="5"/>
  <c r="G337" i="5"/>
  <c r="M336" i="5"/>
  <c r="J336" i="5"/>
  <c r="I336" i="5"/>
  <c r="K336" i="5" s="1"/>
  <c r="G336" i="5"/>
  <c r="M335" i="5"/>
  <c r="G335" i="5"/>
  <c r="I335" i="5" s="1"/>
  <c r="M334" i="5"/>
  <c r="I334" i="5"/>
  <c r="G334" i="5"/>
  <c r="M333" i="5"/>
  <c r="I333" i="5"/>
  <c r="G333" i="5"/>
  <c r="M332" i="5"/>
  <c r="K332" i="5"/>
  <c r="G332" i="5"/>
  <c r="I332" i="5" s="1"/>
  <c r="J332" i="5" s="1"/>
  <c r="M331" i="5"/>
  <c r="K331" i="5"/>
  <c r="G331" i="5"/>
  <c r="I331" i="5" s="1"/>
  <c r="J331" i="5" s="1"/>
  <c r="M330" i="5"/>
  <c r="G330" i="5"/>
  <c r="I330" i="5" s="1"/>
  <c r="M329" i="5"/>
  <c r="I329" i="5"/>
  <c r="G329" i="5"/>
  <c r="M328" i="5"/>
  <c r="J328" i="5"/>
  <c r="I328" i="5"/>
  <c r="K328" i="5" s="1"/>
  <c r="G328" i="5"/>
  <c r="M327" i="5"/>
  <c r="G327" i="5"/>
  <c r="I327" i="5" s="1"/>
  <c r="M326" i="5"/>
  <c r="I326" i="5"/>
  <c r="G326" i="5"/>
  <c r="M325" i="5"/>
  <c r="I325" i="5"/>
  <c r="G325" i="5"/>
  <c r="M324" i="5"/>
  <c r="K324" i="5"/>
  <c r="J324" i="5"/>
  <c r="I324" i="5"/>
  <c r="G324" i="5"/>
  <c r="M323" i="5"/>
  <c r="G323" i="5"/>
  <c r="I323" i="5" s="1"/>
  <c r="M322" i="5"/>
  <c r="G322" i="5"/>
  <c r="I322" i="5" s="1"/>
  <c r="M321" i="5"/>
  <c r="J321" i="5"/>
  <c r="I321" i="5"/>
  <c r="K321" i="5" s="1"/>
  <c r="G321" i="5"/>
  <c r="M320" i="5"/>
  <c r="J320" i="5"/>
  <c r="I320" i="5"/>
  <c r="K320" i="5" s="1"/>
  <c r="G320" i="5"/>
  <c r="M319" i="5"/>
  <c r="G319" i="5"/>
  <c r="I319" i="5" s="1"/>
  <c r="J319" i="5" s="1"/>
  <c r="M318" i="5"/>
  <c r="G318" i="5"/>
  <c r="I318" i="5" s="1"/>
  <c r="M317" i="5"/>
  <c r="I317" i="5"/>
  <c r="G317" i="5"/>
  <c r="M316" i="5"/>
  <c r="K316" i="5"/>
  <c r="J316" i="5"/>
  <c r="I316" i="5"/>
  <c r="G316" i="5"/>
  <c r="M315" i="5"/>
  <c r="K315" i="5"/>
  <c r="G315" i="5"/>
  <c r="I315" i="5" s="1"/>
  <c r="J315" i="5" s="1"/>
  <c r="M314" i="5"/>
  <c r="G314" i="5"/>
  <c r="I314" i="5" s="1"/>
  <c r="M313" i="5"/>
  <c r="I313" i="5"/>
  <c r="G313" i="5"/>
  <c r="M312" i="5"/>
  <c r="J312" i="5"/>
  <c r="I312" i="5"/>
  <c r="K312" i="5" s="1"/>
  <c r="G312" i="5"/>
  <c r="M311" i="5"/>
  <c r="K311" i="5"/>
  <c r="I311" i="5"/>
  <c r="J311" i="5" s="1"/>
  <c r="G311" i="5"/>
  <c r="M310" i="5"/>
  <c r="I310" i="5"/>
  <c r="G310" i="5"/>
  <c r="M309" i="5"/>
  <c r="I309" i="5"/>
  <c r="G309" i="5"/>
  <c r="M308" i="5"/>
  <c r="K308" i="5"/>
  <c r="J308" i="5"/>
  <c r="G308" i="5"/>
  <c r="I308" i="5" s="1"/>
  <c r="M307" i="5"/>
  <c r="G307" i="5"/>
  <c r="I307" i="5" s="1"/>
  <c r="J307" i="5" s="1"/>
  <c r="M306" i="5"/>
  <c r="G306" i="5"/>
  <c r="I306" i="5" s="1"/>
  <c r="M305" i="5"/>
  <c r="J305" i="5"/>
  <c r="I305" i="5"/>
  <c r="K305" i="5" s="1"/>
  <c r="G305" i="5"/>
  <c r="M304" i="5"/>
  <c r="J304" i="5"/>
  <c r="I304" i="5"/>
  <c r="K304" i="5" s="1"/>
  <c r="G304" i="5"/>
  <c r="M303" i="5"/>
  <c r="K303" i="5"/>
  <c r="I303" i="5"/>
  <c r="J303" i="5" s="1"/>
  <c r="G303" i="5"/>
  <c r="M302" i="5"/>
  <c r="I302" i="5"/>
  <c r="G302" i="5"/>
  <c r="M301" i="5"/>
  <c r="I301" i="5"/>
  <c r="G301" i="5"/>
  <c r="M300" i="5"/>
  <c r="K300" i="5"/>
  <c r="J300" i="5"/>
  <c r="I300" i="5"/>
  <c r="G300" i="5"/>
  <c r="M299" i="5"/>
  <c r="G299" i="5"/>
  <c r="I299" i="5" s="1"/>
  <c r="M298" i="5"/>
  <c r="G298" i="5"/>
  <c r="I298" i="5" s="1"/>
  <c r="M297" i="5"/>
  <c r="J297" i="5"/>
  <c r="I297" i="5"/>
  <c r="K297" i="5" s="1"/>
  <c r="G297" i="5"/>
  <c r="M296" i="5"/>
  <c r="J296" i="5"/>
  <c r="I296" i="5"/>
  <c r="K296" i="5" s="1"/>
  <c r="G296" i="5"/>
  <c r="M295" i="5"/>
  <c r="K295" i="5"/>
  <c r="G295" i="5"/>
  <c r="I295" i="5" s="1"/>
  <c r="J295" i="5" s="1"/>
  <c r="M294" i="5"/>
  <c r="G294" i="5"/>
  <c r="I294" i="5" s="1"/>
  <c r="M293" i="5"/>
  <c r="I293" i="5"/>
  <c r="G293" i="5"/>
  <c r="M292" i="5"/>
  <c r="J292" i="5"/>
  <c r="G292" i="5"/>
  <c r="I292" i="5" s="1"/>
  <c r="K292" i="5" s="1"/>
  <c r="M291" i="5"/>
  <c r="K291" i="5"/>
  <c r="G291" i="5"/>
  <c r="I291" i="5" s="1"/>
  <c r="J291" i="5" s="1"/>
  <c r="M290" i="5"/>
  <c r="G290" i="5"/>
  <c r="I290" i="5" s="1"/>
  <c r="M289" i="5"/>
  <c r="J289" i="5"/>
  <c r="I289" i="5"/>
  <c r="K289" i="5" s="1"/>
  <c r="G289" i="5"/>
  <c r="M288" i="5"/>
  <c r="G288" i="5"/>
  <c r="I288" i="5" s="1"/>
  <c r="K288" i="5" s="1"/>
  <c r="M287" i="5"/>
  <c r="K287" i="5"/>
  <c r="I287" i="5"/>
  <c r="J287" i="5" s="1"/>
  <c r="G287" i="5"/>
  <c r="M286" i="5"/>
  <c r="I286" i="5"/>
  <c r="G286" i="5"/>
  <c r="M285" i="5"/>
  <c r="I285" i="5"/>
  <c r="G285" i="5"/>
  <c r="M284" i="5"/>
  <c r="K284" i="5"/>
  <c r="J284" i="5"/>
  <c r="G284" i="5"/>
  <c r="I284" i="5" s="1"/>
  <c r="M283" i="5"/>
  <c r="G283" i="5"/>
  <c r="I283" i="5" s="1"/>
  <c r="M282" i="5"/>
  <c r="G282" i="5"/>
  <c r="I282" i="5" s="1"/>
  <c r="M281" i="5"/>
  <c r="J281" i="5"/>
  <c r="I281" i="5"/>
  <c r="K281" i="5" s="1"/>
  <c r="G281" i="5"/>
  <c r="M280" i="5"/>
  <c r="J280" i="5"/>
  <c r="G280" i="5"/>
  <c r="I280" i="5" s="1"/>
  <c r="K280" i="5" s="1"/>
  <c r="M279" i="5"/>
  <c r="K279" i="5"/>
  <c r="I279" i="5"/>
  <c r="J279" i="5" s="1"/>
  <c r="G279" i="5"/>
  <c r="M278" i="5"/>
  <c r="G278" i="5"/>
  <c r="I278" i="5" s="1"/>
  <c r="M277" i="5"/>
  <c r="I277" i="5"/>
  <c r="G277" i="5"/>
  <c r="M276" i="5"/>
  <c r="K276" i="5"/>
  <c r="G276" i="5"/>
  <c r="I276" i="5" s="1"/>
  <c r="J276" i="5" s="1"/>
  <c r="M275" i="5"/>
  <c r="G275" i="5"/>
  <c r="I275" i="5" s="1"/>
  <c r="M274" i="5"/>
  <c r="G274" i="5"/>
  <c r="I274" i="5" s="1"/>
  <c r="M273" i="5"/>
  <c r="I273" i="5"/>
  <c r="K273" i="5" s="1"/>
  <c r="G273" i="5"/>
  <c r="M272" i="5"/>
  <c r="G272" i="5"/>
  <c r="I272" i="5" s="1"/>
  <c r="K272" i="5" s="1"/>
  <c r="M271" i="5"/>
  <c r="K271" i="5"/>
  <c r="I271" i="5"/>
  <c r="J271" i="5" s="1"/>
  <c r="G271" i="5"/>
  <c r="M270" i="5"/>
  <c r="G270" i="5"/>
  <c r="I270" i="5" s="1"/>
  <c r="M269" i="5"/>
  <c r="I269" i="5"/>
  <c r="G269" i="5"/>
  <c r="M268" i="5"/>
  <c r="K268" i="5"/>
  <c r="J268" i="5"/>
  <c r="G268" i="5"/>
  <c r="I268" i="5" s="1"/>
  <c r="M267" i="5"/>
  <c r="G267" i="5"/>
  <c r="I267" i="5" s="1"/>
  <c r="J267" i="5" s="1"/>
  <c r="M266" i="5"/>
  <c r="G266" i="5"/>
  <c r="I266" i="5" s="1"/>
  <c r="M265" i="5"/>
  <c r="J265" i="5"/>
  <c r="I265" i="5"/>
  <c r="K265" i="5" s="1"/>
  <c r="G265" i="5"/>
  <c r="M264" i="5"/>
  <c r="J264" i="5"/>
  <c r="G264" i="5"/>
  <c r="I264" i="5" s="1"/>
  <c r="K264" i="5" s="1"/>
  <c r="M263" i="5"/>
  <c r="K263" i="5"/>
  <c r="I263" i="5"/>
  <c r="J263" i="5" s="1"/>
  <c r="G263" i="5"/>
  <c r="M262" i="5"/>
  <c r="G262" i="5"/>
  <c r="I262" i="5" s="1"/>
  <c r="M261" i="5"/>
  <c r="I261" i="5"/>
  <c r="G261" i="5"/>
  <c r="M260" i="5"/>
  <c r="J260" i="5"/>
  <c r="G260" i="5"/>
  <c r="I260" i="5" s="1"/>
  <c r="K260" i="5" s="1"/>
  <c r="M259" i="5"/>
  <c r="K259" i="5"/>
  <c r="G259" i="5"/>
  <c r="I259" i="5" s="1"/>
  <c r="J259" i="5" s="1"/>
  <c r="M258" i="5"/>
  <c r="G258" i="5"/>
  <c r="I258" i="5" s="1"/>
  <c r="M257" i="5"/>
  <c r="J257" i="5"/>
  <c r="I257" i="5"/>
  <c r="K257" i="5" s="1"/>
  <c r="G257" i="5"/>
  <c r="M256" i="5"/>
  <c r="J256" i="5"/>
  <c r="G256" i="5"/>
  <c r="I256" i="5" s="1"/>
  <c r="K256" i="5" s="1"/>
  <c r="M255" i="5"/>
  <c r="G255" i="5"/>
  <c r="I255" i="5" s="1"/>
  <c r="M254" i="5"/>
  <c r="I254" i="5"/>
  <c r="G254" i="5"/>
  <c r="M253" i="5"/>
  <c r="I253" i="5"/>
  <c r="G253" i="5"/>
  <c r="M252" i="5"/>
  <c r="K252" i="5"/>
  <c r="J252" i="5"/>
  <c r="I252" i="5"/>
  <c r="G252" i="5"/>
  <c r="M251" i="5"/>
  <c r="G251" i="5"/>
  <c r="I251" i="5" s="1"/>
  <c r="M250" i="5"/>
  <c r="G250" i="5"/>
  <c r="I250" i="5" s="1"/>
  <c r="M249" i="5"/>
  <c r="J249" i="5"/>
  <c r="I249" i="5"/>
  <c r="K249" i="5" s="1"/>
  <c r="G249" i="5"/>
  <c r="M248" i="5"/>
  <c r="J248" i="5"/>
  <c r="I248" i="5"/>
  <c r="K248" i="5" s="1"/>
  <c r="G248" i="5"/>
  <c r="M247" i="5"/>
  <c r="K247" i="5"/>
  <c r="G247" i="5"/>
  <c r="I247" i="5" s="1"/>
  <c r="J247" i="5" s="1"/>
  <c r="M246" i="5"/>
  <c r="G246" i="5"/>
  <c r="I246" i="5" s="1"/>
  <c r="M245" i="5"/>
  <c r="I245" i="5"/>
  <c r="G245" i="5"/>
  <c r="M244" i="5"/>
  <c r="K244" i="5"/>
  <c r="J244" i="5"/>
  <c r="I244" i="5"/>
  <c r="G244" i="5"/>
  <c r="M243" i="5"/>
  <c r="G243" i="5"/>
  <c r="I243" i="5" s="1"/>
  <c r="J243" i="5" s="1"/>
  <c r="M242" i="5"/>
  <c r="G242" i="5"/>
  <c r="I242" i="5" s="1"/>
  <c r="M241" i="5"/>
  <c r="I241" i="5"/>
  <c r="G241" i="5"/>
  <c r="M240" i="5"/>
  <c r="G240" i="5"/>
  <c r="I240" i="5" s="1"/>
  <c r="K240" i="5" s="1"/>
  <c r="M239" i="5"/>
  <c r="K239" i="5"/>
  <c r="G239" i="5"/>
  <c r="I239" i="5" s="1"/>
  <c r="J239" i="5" s="1"/>
  <c r="M238" i="5"/>
  <c r="G238" i="5"/>
  <c r="I238" i="5" s="1"/>
  <c r="M237" i="5"/>
  <c r="I237" i="5"/>
  <c r="G237" i="5"/>
  <c r="M236" i="5"/>
  <c r="K236" i="5"/>
  <c r="J236" i="5"/>
  <c r="I236" i="5"/>
  <c r="G236" i="5"/>
  <c r="M235" i="5"/>
  <c r="K235" i="5"/>
  <c r="G235" i="5"/>
  <c r="I235" i="5" s="1"/>
  <c r="J235" i="5" s="1"/>
  <c r="M234" i="5"/>
  <c r="G234" i="5"/>
  <c r="I234" i="5" s="1"/>
  <c r="M233" i="5"/>
  <c r="I233" i="5"/>
  <c r="G233" i="5"/>
  <c r="M232" i="5"/>
  <c r="J232" i="5"/>
  <c r="G232" i="5"/>
  <c r="I232" i="5" s="1"/>
  <c r="K232" i="5" s="1"/>
  <c r="M231" i="5"/>
  <c r="K231" i="5"/>
  <c r="G231" i="5"/>
  <c r="I231" i="5" s="1"/>
  <c r="J231" i="5" s="1"/>
  <c r="M230" i="5"/>
  <c r="I230" i="5"/>
  <c r="G230" i="5"/>
  <c r="M229" i="5"/>
  <c r="I229" i="5"/>
  <c r="G229" i="5"/>
  <c r="M228" i="5"/>
  <c r="J228" i="5"/>
  <c r="G228" i="5"/>
  <c r="I228" i="5" s="1"/>
  <c r="K228" i="5" s="1"/>
  <c r="M227" i="5"/>
  <c r="K227" i="5"/>
  <c r="G227" i="5"/>
  <c r="I227" i="5" s="1"/>
  <c r="J227" i="5" s="1"/>
  <c r="M226" i="5"/>
  <c r="G226" i="5"/>
  <c r="I226" i="5" s="1"/>
  <c r="M225" i="5"/>
  <c r="J225" i="5"/>
  <c r="I225" i="5"/>
  <c r="K225" i="5" s="1"/>
  <c r="G225" i="5"/>
  <c r="M224" i="5"/>
  <c r="J224" i="5"/>
  <c r="I224" i="5"/>
  <c r="K224" i="5" s="1"/>
  <c r="G224" i="5"/>
  <c r="M223" i="5"/>
  <c r="K223" i="5"/>
  <c r="G223" i="5"/>
  <c r="I223" i="5" s="1"/>
  <c r="J223" i="5" s="1"/>
  <c r="M222" i="5"/>
  <c r="I222" i="5"/>
  <c r="G222" i="5"/>
  <c r="M221" i="5"/>
  <c r="I221" i="5"/>
  <c r="G221" i="5"/>
  <c r="M220" i="5"/>
  <c r="K220" i="5"/>
  <c r="J220" i="5"/>
  <c r="I220" i="5"/>
  <c r="G220" i="5"/>
  <c r="M219" i="5"/>
  <c r="K219" i="5"/>
  <c r="G219" i="5"/>
  <c r="I219" i="5" s="1"/>
  <c r="J219" i="5" s="1"/>
  <c r="M218" i="5"/>
  <c r="G218" i="5"/>
  <c r="I218" i="5" s="1"/>
  <c r="M217" i="5"/>
  <c r="J217" i="5"/>
  <c r="I217" i="5"/>
  <c r="K217" i="5" s="1"/>
  <c r="G217" i="5"/>
  <c r="M216" i="5"/>
  <c r="J216" i="5"/>
  <c r="I216" i="5"/>
  <c r="K216" i="5" s="1"/>
  <c r="G216" i="5"/>
  <c r="M215" i="5"/>
  <c r="K215" i="5"/>
  <c r="G215" i="5"/>
  <c r="I215" i="5" s="1"/>
  <c r="J215" i="5" s="1"/>
  <c r="M214" i="5"/>
  <c r="I214" i="5"/>
  <c r="G214" i="5"/>
  <c r="M213" i="5"/>
  <c r="I213" i="5"/>
  <c r="G213" i="5"/>
  <c r="M212" i="5"/>
  <c r="K212" i="5"/>
  <c r="J212" i="5"/>
  <c r="I212" i="5"/>
  <c r="G212" i="5"/>
  <c r="M211" i="5"/>
  <c r="G211" i="5"/>
  <c r="I211" i="5" s="1"/>
  <c r="J211" i="5" s="1"/>
  <c r="M210" i="5"/>
  <c r="I210" i="5"/>
  <c r="G210" i="5"/>
  <c r="M209" i="5"/>
  <c r="G209" i="5"/>
  <c r="I209" i="5" s="1"/>
  <c r="K209" i="5" s="1"/>
  <c r="M208" i="5"/>
  <c r="I208" i="5"/>
  <c r="G208" i="5"/>
  <c r="M207" i="5"/>
  <c r="K207" i="5"/>
  <c r="J207" i="5"/>
  <c r="I207" i="5"/>
  <c r="G207" i="5"/>
  <c r="M206" i="5"/>
  <c r="G206" i="5"/>
  <c r="I206" i="5" s="1"/>
  <c r="M205" i="5"/>
  <c r="G205" i="5"/>
  <c r="I205" i="5" s="1"/>
  <c r="M204" i="5"/>
  <c r="K204" i="5"/>
  <c r="J204" i="5"/>
  <c r="I204" i="5"/>
  <c r="G204" i="5"/>
  <c r="M203" i="5"/>
  <c r="G203" i="5"/>
  <c r="I203" i="5" s="1"/>
  <c r="K203" i="5" s="1"/>
  <c r="M202" i="5"/>
  <c r="K202" i="5"/>
  <c r="J202" i="5"/>
  <c r="I202" i="5"/>
  <c r="G202" i="5"/>
  <c r="M201" i="5"/>
  <c r="I201" i="5"/>
  <c r="K201" i="5" s="1"/>
  <c r="G201" i="5"/>
  <c r="M200" i="5"/>
  <c r="I200" i="5"/>
  <c r="G200" i="5"/>
  <c r="M199" i="5"/>
  <c r="K199" i="5"/>
  <c r="J199" i="5"/>
  <c r="I199" i="5"/>
  <c r="G199" i="5"/>
  <c r="M198" i="5"/>
  <c r="G198" i="5"/>
  <c r="I198" i="5" s="1"/>
  <c r="M197" i="5"/>
  <c r="G197" i="5"/>
  <c r="I197" i="5" s="1"/>
  <c r="M196" i="5"/>
  <c r="I196" i="5"/>
  <c r="K196" i="5" s="1"/>
  <c r="G196" i="5"/>
  <c r="M195" i="5"/>
  <c r="G195" i="5"/>
  <c r="I195" i="5" s="1"/>
  <c r="M194" i="5"/>
  <c r="K194" i="5"/>
  <c r="J194" i="5"/>
  <c r="I194" i="5"/>
  <c r="G194" i="5"/>
  <c r="M193" i="5"/>
  <c r="G193" i="5"/>
  <c r="I193" i="5" s="1"/>
  <c r="M192" i="5"/>
  <c r="I192" i="5"/>
  <c r="G192" i="5"/>
  <c r="M191" i="5"/>
  <c r="K191" i="5"/>
  <c r="J191" i="5"/>
  <c r="I191" i="5"/>
  <c r="G191" i="5"/>
  <c r="M190" i="5"/>
  <c r="I190" i="5"/>
  <c r="J190" i="5" s="1"/>
  <c r="G190" i="5"/>
  <c r="M189" i="5"/>
  <c r="G189" i="5"/>
  <c r="I189" i="5" s="1"/>
  <c r="M188" i="5"/>
  <c r="K188" i="5"/>
  <c r="I188" i="5"/>
  <c r="J188" i="5" s="1"/>
  <c r="G188" i="5"/>
  <c r="M187" i="5"/>
  <c r="G187" i="5"/>
  <c r="I187" i="5" s="1"/>
  <c r="M186" i="5"/>
  <c r="K186" i="5"/>
  <c r="J186" i="5"/>
  <c r="I186" i="5"/>
  <c r="G186" i="5"/>
  <c r="M185" i="5"/>
  <c r="G185" i="5"/>
  <c r="I185" i="5" s="1"/>
  <c r="M184" i="5"/>
  <c r="I184" i="5"/>
  <c r="G184" i="5"/>
  <c r="M183" i="5"/>
  <c r="K183" i="5"/>
  <c r="J183" i="5"/>
  <c r="I183" i="5"/>
  <c r="G183" i="5"/>
  <c r="M182" i="5"/>
  <c r="G182" i="5"/>
  <c r="I182" i="5" s="1"/>
  <c r="M181" i="5"/>
  <c r="G181" i="5"/>
  <c r="I181" i="5" s="1"/>
  <c r="M180" i="5"/>
  <c r="K180" i="5"/>
  <c r="J180" i="5"/>
  <c r="I180" i="5"/>
  <c r="G180" i="5"/>
  <c r="M179" i="5"/>
  <c r="G179" i="5"/>
  <c r="I179" i="5" s="1"/>
  <c r="K179" i="5" s="1"/>
  <c r="M178" i="5"/>
  <c r="K178" i="5"/>
  <c r="J178" i="5"/>
  <c r="I178" i="5"/>
  <c r="G178" i="5"/>
  <c r="M177" i="5"/>
  <c r="G177" i="5"/>
  <c r="I177" i="5" s="1"/>
  <c r="M176" i="5"/>
  <c r="I176" i="5"/>
  <c r="G176" i="5"/>
  <c r="M175" i="5"/>
  <c r="K175" i="5"/>
  <c r="J175" i="5"/>
  <c r="I175" i="5"/>
  <c r="G175" i="5"/>
  <c r="M174" i="5"/>
  <c r="G174" i="5"/>
  <c r="I174" i="5" s="1"/>
  <c r="J174" i="5" s="1"/>
  <c r="M173" i="5"/>
  <c r="G173" i="5"/>
  <c r="I173" i="5" s="1"/>
  <c r="J173" i="5" s="1"/>
  <c r="M172" i="5"/>
  <c r="G172" i="5"/>
  <c r="I172" i="5" s="1"/>
  <c r="K172" i="5" s="1"/>
  <c r="M171" i="5"/>
  <c r="G171" i="5"/>
  <c r="I171" i="5" s="1"/>
  <c r="K171" i="5" s="1"/>
  <c r="M170" i="5"/>
  <c r="K170" i="5"/>
  <c r="J170" i="5"/>
  <c r="I170" i="5"/>
  <c r="G170" i="5"/>
  <c r="M169" i="5"/>
  <c r="G169" i="5"/>
  <c r="I169" i="5" s="1"/>
  <c r="M168" i="5"/>
  <c r="I168" i="5"/>
  <c r="G168" i="5"/>
  <c r="M167" i="5"/>
  <c r="K167" i="5"/>
  <c r="I167" i="5"/>
  <c r="J167" i="5" s="1"/>
  <c r="G167" i="5"/>
  <c r="M166" i="5"/>
  <c r="K166" i="5"/>
  <c r="G166" i="5"/>
  <c r="I166" i="5" s="1"/>
  <c r="J166" i="5" s="1"/>
  <c r="M165" i="5"/>
  <c r="G165" i="5"/>
  <c r="I165" i="5" s="1"/>
  <c r="J165" i="5" s="1"/>
  <c r="M164" i="5"/>
  <c r="J164" i="5"/>
  <c r="G164" i="5"/>
  <c r="I164" i="5" s="1"/>
  <c r="K164" i="5" s="1"/>
  <c r="M163" i="5"/>
  <c r="G163" i="5"/>
  <c r="I163" i="5" s="1"/>
  <c r="K163" i="5" s="1"/>
  <c r="M162" i="5"/>
  <c r="K162" i="5"/>
  <c r="J162" i="5"/>
  <c r="I162" i="5"/>
  <c r="G162" i="5"/>
  <c r="M161" i="5"/>
  <c r="G161" i="5"/>
  <c r="I161" i="5" s="1"/>
  <c r="M160" i="5"/>
  <c r="I160" i="5"/>
  <c r="G160" i="5"/>
  <c r="M159" i="5"/>
  <c r="K159" i="5"/>
  <c r="I159" i="5"/>
  <c r="J159" i="5" s="1"/>
  <c r="G159" i="5"/>
  <c r="M158" i="5"/>
  <c r="K158" i="5"/>
  <c r="G158" i="5"/>
  <c r="I158" i="5" s="1"/>
  <c r="J158" i="5" s="1"/>
  <c r="M157" i="5"/>
  <c r="G157" i="5"/>
  <c r="I157" i="5" s="1"/>
  <c r="J157" i="5" s="1"/>
  <c r="M156" i="5"/>
  <c r="K156" i="5"/>
  <c r="G156" i="5"/>
  <c r="I156" i="5" s="1"/>
  <c r="J156" i="5" s="1"/>
  <c r="M155" i="5"/>
  <c r="G155" i="5"/>
  <c r="I155" i="5" s="1"/>
  <c r="K155" i="5" s="1"/>
  <c r="M154" i="5"/>
  <c r="K154" i="5"/>
  <c r="J154" i="5"/>
  <c r="I154" i="5"/>
  <c r="G154" i="5"/>
  <c r="M153" i="5"/>
  <c r="G153" i="5"/>
  <c r="I153" i="5" s="1"/>
  <c r="M152" i="5"/>
  <c r="I152" i="5"/>
  <c r="G152" i="5"/>
  <c r="M151" i="5"/>
  <c r="K151" i="5"/>
  <c r="I151" i="5"/>
  <c r="J151" i="5" s="1"/>
  <c r="G151" i="5"/>
  <c r="M150" i="5"/>
  <c r="G150" i="5"/>
  <c r="I150" i="5" s="1"/>
  <c r="J150" i="5" s="1"/>
  <c r="M149" i="5"/>
  <c r="G149" i="5"/>
  <c r="I149" i="5" s="1"/>
  <c r="J149" i="5" s="1"/>
  <c r="M148" i="5"/>
  <c r="J148" i="5"/>
  <c r="G148" i="5"/>
  <c r="I148" i="5" s="1"/>
  <c r="K148" i="5" s="1"/>
  <c r="M147" i="5"/>
  <c r="G147" i="5"/>
  <c r="I147" i="5" s="1"/>
  <c r="K147" i="5" s="1"/>
  <c r="M146" i="5"/>
  <c r="K146" i="5"/>
  <c r="J146" i="5"/>
  <c r="I146" i="5"/>
  <c r="G146" i="5"/>
  <c r="M145" i="5"/>
  <c r="G145" i="5"/>
  <c r="I145" i="5" s="1"/>
  <c r="M144" i="5"/>
  <c r="I144" i="5"/>
  <c r="G144" i="5"/>
  <c r="M143" i="5"/>
  <c r="K143" i="5"/>
  <c r="I143" i="5"/>
  <c r="J143" i="5" s="1"/>
  <c r="G143" i="5"/>
  <c r="M142" i="5"/>
  <c r="K142" i="5"/>
  <c r="G142" i="5"/>
  <c r="I142" i="5" s="1"/>
  <c r="J142" i="5" s="1"/>
  <c r="M141" i="5"/>
  <c r="G141" i="5"/>
  <c r="I141" i="5" s="1"/>
  <c r="J141" i="5" s="1"/>
  <c r="M140" i="5"/>
  <c r="K140" i="5"/>
  <c r="J140" i="5"/>
  <c r="G140" i="5"/>
  <c r="I140" i="5" s="1"/>
  <c r="M139" i="5"/>
  <c r="G139" i="5"/>
  <c r="I139" i="5" s="1"/>
  <c r="K139" i="5" s="1"/>
  <c r="M138" i="5"/>
  <c r="K138" i="5"/>
  <c r="J138" i="5"/>
  <c r="I138" i="5"/>
  <c r="G138" i="5"/>
  <c r="M137" i="5"/>
  <c r="G137" i="5"/>
  <c r="I137" i="5" s="1"/>
  <c r="M136" i="5"/>
  <c r="I136" i="5"/>
  <c r="G136" i="5"/>
  <c r="M135" i="5"/>
  <c r="K135" i="5"/>
  <c r="I135" i="5"/>
  <c r="J135" i="5" s="1"/>
  <c r="G135" i="5"/>
  <c r="M134" i="5"/>
  <c r="G134" i="5"/>
  <c r="I134" i="5" s="1"/>
  <c r="J134" i="5" s="1"/>
  <c r="M133" i="5"/>
  <c r="G133" i="5"/>
  <c r="I133" i="5" s="1"/>
  <c r="J133" i="5" s="1"/>
  <c r="M132" i="5"/>
  <c r="G132" i="5"/>
  <c r="I132" i="5" s="1"/>
  <c r="K132" i="5" s="1"/>
  <c r="M131" i="5"/>
  <c r="G131" i="5"/>
  <c r="I131" i="5" s="1"/>
  <c r="K131" i="5" s="1"/>
  <c r="M130" i="5"/>
  <c r="K130" i="5"/>
  <c r="J130" i="5"/>
  <c r="I130" i="5"/>
  <c r="G130" i="5"/>
  <c r="M129" i="5"/>
  <c r="G129" i="5"/>
  <c r="I129" i="5" s="1"/>
  <c r="M128" i="5"/>
  <c r="I128" i="5"/>
  <c r="G128" i="5"/>
  <c r="M127" i="5"/>
  <c r="K127" i="5"/>
  <c r="I127" i="5"/>
  <c r="J127" i="5" s="1"/>
  <c r="G127" i="5"/>
  <c r="M126" i="5"/>
  <c r="G126" i="5"/>
  <c r="I126" i="5" s="1"/>
  <c r="J126" i="5" s="1"/>
  <c r="M125" i="5"/>
  <c r="G125" i="5"/>
  <c r="I125" i="5" s="1"/>
  <c r="J125" i="5" s="1"/>
  <c r="M124" i="5"/>
  <c r="J124" i="5"/>
  <c r="G124" i="5"/>
  <c r="I124" i="5" s="1"/>
  <c r="K124" i="5" s="1"/>
  <c r="M123" i="5"/>
  <c r="G123" i="5"/>
  <c r="I123" i="5" s="1"/>
  <c r="K123" i="5" s="1"/>
  <c r="M122" i="5"/>
  <c r="K122" i="5"/>
  <c r="J122" i="5"/>
  <c r="I122" i="5"/>
  <c r="G122" i="5"/>
  <c r="M121" i="5"/>
  <c r="G121" i="5"/>
  <c r="I121" i="5" s="1"/>
  <c r="M120" i="5"/>
  <c r="I120" i="5"/>
  <c r="G120" i="5"/>
  <c r="M119" i="5"/>
  <c r="K119" i="5"/>
  <c r="I119" i="5"/>
  <c r="J119" i="5" s="1"/>
  <c r="G119" i="5"/>
  <c r="M118" i="5"/>
  <c r="K118" i="5"/>
  <c r="G118" i="5"/>
  <c r="I118" i="5" s="1"/>
  <c r="J118" i="5" s="1"/>
  <c r="M117" i="5"/>
  <c r="G117" i="5"/>
  <c r="I117" i="5" s="1"/>
  <c r="J117" i="5" s="1"/>
  <c r="M116" i="5"/>
  <c r="K116" i="5"/>
  <c r="G116" i="5"/>
  <c r="I116" i="5" s="1"/>
  <c r="J116" i="5" s="1"/>
  <c r="M115" i="5"/>
  <c r="G115" i="5"/>
  <c r="I115" i="5" s="1"/>
  <c r="K115" i="5" s="1"/>
  <c r="M114" i="5"/>
  <c r="K114" i="5"/>
  <c r="J114" i="5"/>
  <c r="I114" i="5"/>
  <c r="G114" i="5"/>
  <c r="M113" i="5"/>
  <c r="G113" i="5"/>
  <c r="I113" i="5" s="1"/>
  <c r="M112" i="5"/>
  <c r="I112" i="5"/>
  <c r="G112" i="5"/>
  <c r="M111" i="5"/>
  <c r="K111" i="5"/>
  <c r="I111" i="5"/>
  <c r="J111" i="5" s="1"/>
  <c r="G111" i="5"/>
  <c r="M110" i="5"/>
  <c r="G110" i="5"/>
  <c r="I110" i="5" s="1"/>
  <c r="J110" i="5" s="1"/>
  <c r="M109" i="5"/>
  <c r="G109" i="5"/>
  <c r="I109" i="5" s="1"/>
  <c r="J109" i="5" s="1"/>
  <c r="M108" i="5"/>
  <c r="G108" i="5"/>
  <c r="I108" i="5" s="1"/>
  <c r="K108" i="5" s="1"/>
  <c r="M107" i="5"/>
  <c r="G107" i="5"/>
  <c r="I107" i="5" s="1"/>
  <c r="K107" i="5" s="1"/>
  <c r="M106" i="5"/>
  <c r="K106" i="5"/>
  <c r="J106" i="5"/>
  <c r="I106" i="5"/>
  <c r="G106" i="5"/>
  <c r="M105" i="5"/>
  <c r="G105" i="5"/>
  <c r="I105" i="5" s="1"/>
  <c r="M104" i="5"/>
  <c r="I104" i="5"/>
  <c r="G104" i="5"/>
  <c r="M103" i="5"/>
  <c r="K103" i="5"/>
  <c r="I103" i="5"/>
  <c r="J103" i="5" s="1"/>
  <c r="G103" i="5"/>
  <c r="M102" i="5"/>
  <c r="K102" i="5"/>
  <c r="G102" i="5"/>
  <c r="I102" i="5" s="1"/>
  <c r="J102" i="5" s="1"/>
  <c r="M101" i="5"/>
  <c r="G101" i="5"/>
  <c r="I101" i="5" s="1"/>
  <c r="J101" i="5" s="1"/>
  <c r="M100" i="5"/>
  <c r="J100" i="5"/>
  <c r="G100" i="5"/>
  <c r="I100" i="5" s="1"/>
  <c r="K100" i="5" s="1"/>
  <c r="M99" i="5"/>
  <c r="G99" i="5"/>
  <c r="I99" i="5" s="1"/>
  <c r="K99" i="5" s="1"/>
  <c r="M98" i="5"/>
  <c r="K98" i="5"/>
  <c r="J98" i="5"/>
  <c r="I98" i="5"/>
  <c r="G98" i="5"/>
  <c r="M97" i="5"/>
  <c r="G97" i="5"/>
  <c r="I97" i="5" s="1"/>
  <c r="M96" i="5"/>
  <c r="I96" i="5"/>
  <c r="G96" i="5"/>
  <c r="M95" i="5"/>
  <c r="K95" i="5"/>
  <c r="I95" i="5"/>
  <c r="J95" i="5" s="1"/>
  <c r="G95" i="5"/>
  <c r="M94" i="5"/>
  <c r="K94" i="5"/>
  <c r="G94" i="5"/>
  <c r="I94" i="5" s="1"/>
  <c r="J94" i="5" s="1"/>
  <c r="M93" i="5"/>
  <c r="G93" i="5"/>
  <c r="I93" i="5" s="1"/>
  <c r="J93" i="5" s="1"/>
  <c r="M92" i="5"/>
  <c r="K92" i="5"/>
  <c r="G92" i="5"/>
  <c r="I92" i="5" s="1"/>
  <c r="J92" i="5" s="1"/>
  <c r="M91" i="5"/>
  <c r="G91" i="5"/>
  <c r="I91" i="5" s="1"/>
  <c r="K91" i="5" s="1"/>
  <c r="M90" i="5"/>
  <c r="K90" i="5"/>
  <c r="J90" i="5"/>
  <c r="I90" i="5"/>
  <c r="G90" i="5"/>
  <c r="M89" i="5"/>
  <c r="G89" i="5"/>
  <c r="I89" i="5" s="1"/>
  <c r="M88" i="5"/>
  <c r="I88" i="5"/>
  <c r="G88" i="5"/>
  <c r="M87" i="5"/>
  <c r="K87" i="5"/>
  <c r="I87" i="5"/>
  <c r="J87" i="5" s="1"/>
  <c r="G87" i="5"/>
  <c r="M86" i="5"/>
  <c r="G86" i="5"/>
  <c r="I86" i="5" s="1"/>
  <c r="J86" i="5" s="1"/>
  <c r="M85" i="5"/>
  <c r="G85" i="5"/>
  <c r="I85" i="5" s="1"/>
  <c r="J85" i="5" s="1"/>
  <c r="M84" i="5"/>
  <c r="G84" i="5"/>
  <c r="I84" i="5" s="1"/>
  <c r="K84" i="5" s="1"/>
  <c r="M83" i="5"/>
  <c r="G83" i="5"/>
  <c r="I83" i="5" s="1"/>
  <c r="K83" i="5" s="1"/>
  <c r="M82" i="5"/>
  <c r="K82" i="5"/>
  <c r="J82" i="5"/>
  <c r="I82" i="5"/>
  <c r="G82" i="5"/>
  <c r="M81" i="5"/>
  <c r="G81" i="5"/>
  <c r="I81" i="5" s="1"/>
  <c r="M80" i="5"/>
  <c r="I80" i="5"/>
  <c r="G80" i="5"/>
  <c r="M79" i="5"/>
  <c r="K79" i="5"/>
  <c r="I79" i="5"/>
  <c r="J79" i="5" s="1"/>
  <c r="G79" i="5"/>
  <c r="M78" i="5"/>
  <c r="K78" i="5"/>
  <c r="G78" i="5"/>
  <c r="I78" i="5" s="1"/>
  <c r="J78" i="5" s="1"/>
  <c r="M77" i="5"/>
  <c r="G77" i="5"/>
  <c r="I77" i="5" s="1"/>
  <c r="J77" i="5" s="1"/>
  <c r="M76" i="5"/>
  <c r="K76" i="5"/>
  <c r="J76" i="5"/>
  <c r="G76" i="5"/>
  <c r="I76" i="5" s="1"/>
  <c r="M75" i="5"/>
  <c r="G75" i="5"/>
  <c r="I75" i="5" s="1"/>
  <c r="K75" i="5" s="1"/>
  <c r="M74" i="5"/>
  <c r="K74" i="5"/>
  <c r="J74" i="5"/>
  <c r="I74" i="5"/>
  <c r="G74" i="5"/>
  <c r="M73" i="5"/>
  <c r="G73" i="5"/>
  <c r="I73" i="5" s="1"/>
  <c r="M72" i="5"/>
  <c r="I72" i="5"/>
  <c r="G72" i="5"/>
  <c r="M71" i="5"/>
  <c r="K71" i="5"/>
  <c r="I71" i="5"/>
  <c r="J71" i="5" s="1"/>
  <c r="G71" i="5"/>
  <c r="M70" i="5"/>
  <c r="K70" i="5"/>
  <c r="G70" i="5"/>
  <c r="I70" i="5" s="1"/>
  <c r="J70" i="5" s="1"/>
  <c r="M69" i="5"/>
  <c r="G69" i="5"/>
  <c r="I69" i="5" s="1"/>
  <c r="J69" i="5" s="1"/>
  <c r="M68" i="5"/>
  <c r="G68" i="5"/>
  <c r="I68" i="5" s="1"/>
  <c r="K68" i="5" s="1"/>
  <c r="M67" i="5"/>
  <c r="G67" i="5"/>
  <c r="I67" i="5" s="1"/>
  <c r="K67" i="5" s="1"/>
  <c r="M66" i="5"/>
  <c r="K66" i="5"/>
  <c r="J66" i="5"/>
  <c r="I66" i="5"/>
  <c r="G66" i="5"/>
  <c r="M65" i="5"/>
  <c r="G65" i="5"/>
  <c r="I65" i="5" s="1"/>
  <c r="M64" i="5"/>
  <c r="I64" i="5"/>
  <c r="G64" i="5"/>
  <c r="M63" i="5"/>
  <c r="K63" i="5"/>
  <c r="I63" i="5"/>
  <c r="J63" i="5" s="1"/>
  <c r="G63" i="5"/>
  <c r="M62" i="5"/>
  <c r="G62" i="5"/>
  <c r="I62" i="5" s="1"/>
  <c r="J62" i="5" s="1"/>
  <c r="M61" i="5"/>
  <c r="G61" i="5"/>
  <c r="I61" i="5" s="1"/>
  <c r="J61" i="5" s="1"/>
  <c r="M60" i="5"/>
  <c r="J60" i="5"/>
  <c r="G60" i="5"/>
  <c r="I60" i="5" s="1"/>
  <c r="K60" i="5" s="1"/>
  <c r="M59" i="5"/>
  <c r="G59" i="5"/>
  <c r="I59" i="5" s="1"/>
  <c r="K59" i="5" s="1"/>
  <c r="M58" i="5"/>
  <c r="K58" i="5"/>
  <c r="J58" i="5"/>
  <c r="I58" i="5"/>
  <c r="G58" i="5"/>
  <c r="M57" i="5"/>
  <c r="G57" i="5"/>
  <c r="I57" i="5" s="1"/>
  <c r="M56" i="5"/>
  <c r="I56" i="5"/>
  <c r="G56" i="5"/>
  <c r="M55" i="5"/>
  <c r="K55" i="5"/>
  <c r="I55" i="5"/>
  <c r="J55" i="5" s="1"/>
  <c r="G55" i="5"/>
  <c r="M54" i="5"/>
  <c r="K54" i="5"/>
  <c r="G54" i="5"/>
  <c r="I54" i="5" s="1"/>
  <c r="J54" i="5" s="1"/>
  <c r="M53" i="5"/>
  <c r="G53" i="5"/>
  <c r="I53" i="5" s="1"/>
  <c r="J53" i="5" s="1"/>
  <c r="M52" i="5"/>
  <c r="K52" i="5"/>
  <c r="J52" i="5"/>
  <c r="G52" i="5"/>
  <c r="I52" i="5" s="1"/>
  <c r="M51" i="5"/>
  <c r="G51" i="5"/>
  <c r="I51" i="5" s="1"/>
  <c r="K51" i="5" s="1"/>
  <c r="M50" i="5"/>
  <c r="K50" i="5"/>
  <c r="J50" i="5"/>
  <c r="I50" i="5"/>
  <c r="G50" i="5"/>
  <c r="M49" i="5"/>
  <c r="G49" i="5"/>
  <c r="I49" i="5" s="1"/>
  <c r="M48" i="5"/>
  <c r="K48" i="5"/>
  <c r="I48" i="5"/>
  <c r="J48" i="5" s="1"/>
  <c r="G48" i="5"/>
  <c r="M47" i="5"/>
  <c r="I47" i="5"/>
  <c r="G47" i="5"/>
  <c r="M46" i="5"/>
  <c r="G46" i="5"/>
  <c r="I46" i="5" s="1"/>
  <c r="M45" i="5"/>
  <c r="J45" i="5"/>
  <c r="G45" i="5"/>
  <c r="I45" i="5" s="1"/>
  <c r="K45" i="5" s="1"/>
  <c r="M44" i="5"/>
  <c r="I44" i="5"/>
  <c r="K44" i="5" s="1"/>
  <c r="G44" i="5"/>
  <c r="M43" i="5"/>
  <c r="G43" i="5"/>
  <c r="I43" i="5" s="1"/>
  <c r="K43" i="5" s="1"/>
  <c r="M42" i="5"/>
  <c r="I42" i="5"/>
  <c r="K42" i="5" s="1"/>
  <c r="G42" i="5"/>
  <c r="M41" i="5"/>
  <c r="J41" i="5"/>
  <c r="I41" i="5"/>
  <c r="K41" i="5" s="1"/>
  <c r="G41" i="5"/>
  <c r="M40" i="5"/>
  <c r="G40" i="5"/>
  <c r="I40" i="5" s="1"/>
  <c r="M39" i="5"/>
  <c r="G39" i="5"/>
  <c r="I39" i="5" s="1"/>
  <c r="K39" i="5" s="1"/>
  <c r="M38" i="5"/>
  <c r="I38" i="5"/>
  <c r="G38" i="5"/>
  <c r="M37" i="5"/>
  <c r="G37" i="5"/>
  <c r="I37" i="5" s="1"/>
  <c r="K37" i="5" s="1"/>
  <c r="M36" i="5"/>
  <c r="I36" i="5"/>
  <c r="K36" i="5" s="1"/>
  <c r="G36" i="5"/>
  <c r="M35" i="5"/>
  <c r="I35" i="5"/>
  <c r="K35" i="5" s="1"/>
  <c r="G35" i="5"/>
  <c r="M34" i="5"/>
  <c r="I34" i="5"/>
  <c r="K34" i="5" s="1"/>
  <c r="G34" i="5"/>
  <c r="M33" i="5"/>
  <c r="G33" i="5"/>
  <c r="I33" i="5" s="1"/>
  <c r="M32" i="5"/>
  <c r="K32" i="5"/>
  <c r="G32" i="5"/>
  <c r="I32" i="5" s="1"/>
  <c r="J32" i="5" s="1"/>
  <c r="M31" i="5"/>
  <c r="I31" i="5"/>
  <c r="G31" i="5"/>
  <c r="M30" i="5"/>
  <c r="I30" i="5"/>
  <c r="K30" i="5" s="1"/>
  <c r="G30" i="5"/>
  <c r="M29" i="5"/>
  <c r="G29" i="5"/>
  <c r="I29" i="5" s="1"/>
  <c r="K29" i="5" s="1"/>
  <c r="M28" i="5"/>
  <c r="G28" i="5"/>
  <c r="I28" i="5" s="1"/>
  <c r="M27" i="5"/>
  <c r="J27" i="5"/>
  <c r="G27" i="5"/>
  <c r="I27" i="5" s="1"/>
  <c r="K27" i="5" s="1"/>
  <c r="M26" i="5"/>
  <c r="I26" i="5"/>
  <c r="G26" i="5"/>
  <c r="M25" i="5"/>
  <c r="I25" i="5"/>
  <c r="K25" i="5" s="1"/>
  <c r="G25" i="5"/>
  <c r="M24" i="5"/>
  <c r="I24" i="5"/>
  <c r="K24" i="5" s="1"/>
  <c r="G24" i="5"/>
  <c r="M23" i="5"/>
  <c r="G23" i="5"/>
  <c r="I23" i="5" s="1"/>
  <c r="M22" i="5"/>
  <c r="K22" i="5"/>
  <c r="G22" i="5"/>
  <c r="I22" i="5" s="1"/>
  <c r="J22" i="5" s="1"/>
  <c r="M21" i="5"/>
  <c r="G21" i="5"/>
  <c r="I21" i="5" s="1"/>
  <c r="M20" i="5"/>
  <c r="G20" i="5"/>
  <c r="I20" i="5" s="1"/>
  <c r="M19" i="5"/>
  <c r="G19" i="5"/>
  <c r="I19" i="5" s="1"/>
  <c r="K19" i="5" s="1"/>
  <c r="M18" i="5"/>
  <c r="G18" i="5"/>
  <c r="I18" i="5" s="1"/>
  <c r="M17" i="5"/>
  <c r="I17" i="5"/>
  <c r="K17" i="5" s="1"/>
  <c r="G17" i="5"/>
  <c r="M16" i="5"/>
  <c r="K16" i="5"/>
  <c r="I16" i="5"/>
  <c r="J16" i="5" s="1"/>
  <c r="G16" i="5"/>
  <c r="M15" i="5"/>
  <c r="G15" i="5"/>
  <c r="I15" i="5" s="1"/>
  <c r="M14" i="5"/>
  <c r="G14" i="5"/>
  <c r="I14" i="5" s="1"/>
  <c r="J14" i="5" s="1"/>
  <c r="M13" i="5"/>
  <c r="I13" i="5"/>
  <c r="K13" i="5" s="1"/>
  <c r="G13" i="5"/>
  <c r="M12" i="5"/>
  <c r="G12" i="5"/>
  <c r="I12" i="5" s="1"/>
  <c r="M11" i="5"/>
  <c r="K11" i="5"/>
  <c r="G11" i="5"/>
  <c r="I11" i="5" s="1"/>
  <c r="J11" i="5" s="1"/>
  <c r="M10" i="5"/>
  <c r="G10" i="5"/>
  <c r="I10" i="5" s="1"/>
  <c r="M9" i="5"/>
  <c r="I9" i="5"/>
  <c r="K9" i="5" s="1"/>
  <c r="G9" i="5"/>
  <c r="M8" i="5"/>
  <c r="K8" i="5"/>
  <c r="J8" i="5"/>
  <c r="I8" i="5"/>
  <c r="G8" i="5"/>
  <c r="M7" i="5"/>
  <c r="G7" i="5"/>
  <c r="I7" i="5" s="1"/>
  <c r="M6" i="5"/>
  <c r="G6" i="5"/>
  <c r="I6" i="5" s="1"/>
  <c r="J6" i="5" s="1"/>
  <c r="M5" i="5"/>
  <c r="I5" i="5"/>
  <c r="K5" i="5" s="1"/>
  <c r="G5" i="5"/>
  <c r="K10" i="5" l="1"/>
  <c r="J10" i="5"/>
  <c r="K185" i="5"/>
  <c r="J185" i="5"/>
  <c r="K21" i="5"/>
  <c r="J21" i="5"/>
  <c r="K193" i="5"/>
  <c r="J193" i="5"/>
  <c r="K18" i="5"/>
  <c r="J18" i="5"/>
  <c r="K26" i="5"/>
  <c r="J26" i="5"/>
  <c r="K31" i="5"/>
  <c r="J31" i="5"/>
  <c r="K64" i="5"/>
  <c r="J64" i="5"/>
  <c r="K113" i="5"/>
  <c r="J113" i="5"/>
  <c r="K398" i="5"/>
  <c r="J398" i="5"/>
  <c r="K7" i="5"/>
  <c r="J7" i="5"/>
  <c r="K14" i="5"/>
  <c r="J19" i="5"/>
  <c r="J24" i="5"/>
  <c r="J29" i="5"/>
  <c r="J34" i="5"/>
  <c r="J36" i="5"/>
  <c r="J39" i="5"/>
  <c r="K57" i="5"/>
  <c r="J57" i="5"/>
  <c r="K62" i="5"/>
  <c r="K72" i="5"/>
  <c r="J72" i="5"/>
  <c r="J108" i="5"/>
  <c r="K121" i="5"/>
  <c r="J121" i="5"/>
  <c r="K126" i="5"/>
  <c r="K136" i="5"/>
  <c r="J136" i="5"/>
  <c r="J172" i="5"/>
  <c r="K177" i="5"/>
  <c r="J177" i="5"/>
  <c r="J182" i="5"/>
  <c r="K182" i="5"/>
  <c r="K189" i="5"/>
  <c r="J189" i="5"/>
  <c r="K205" i="5"/>
  <c r="J205" i="5"/>
  <c r="K317" i="5"/>
  <c r="J317" i="5"/>
  <c r="J323" i="5"/>
  <c r="K323" i="5"/>
  <c r="K342" i="5"/>
  <c r="J342" i="5"/>
  <c r="K361" i="5"/>
  <c r="J361" i="5"/>
  <c r="K364" i="5"/>
  <c r="J367" i="5"/>
  <c r="K367" i="5"/>
  <c r="K389" i="5"/>
  <c r="J389" i="5"/>
  <c r="K49" i="5"/>
  <c r="J49" i="5"/>
  <c r="K128" i="5"/>
  <c r="J128" i="5"/>
  <c r="K262" i="5"/>
  <c r="J262" i="5"/>
  <c r="K358" i="5"/>
  <c r="J358" i="5"/>
  <c r="K369" i="5"/>
  <c r="J369" i="5"/>
  <c r="K12" i="5"/>
  <c r="J12" i="5"/>
  <c r="K47" i="5"/>
  <c r="J47" i="5"/>
  <c r="K65" i="5"/>
  <c r="J65" i="5"/>
  <c r="K80" i="5"/>
  <c r="J80" i="5"/>
  <c r="K129" i="5"/>
  <c r="J129" i="5"/>
  <c r="K134" i="5"/>
  <c r="K144" i="5"/>
  <c r="J144" i="5"/>
  <c r="J201" i="5"/>
  <c r="J203" i="5"/>
  <c r="K15" i="5"/>
  <c r="J15" i="5"/>
  <c r="K73" i="5"/>
  <c r="J73" i="5"/>
  <c r="K137" i="5"/>
  <c r="J137" i="5"/>
  <c r="K152" i="5"/>
  <c r="J152" i="5"/>
  <c r="K187" i="5"/>
  <c r="J187" i="5"/>
  <c r="J206" i="5"/>
  <c r="K206" i="5"/>
  <c r="K88" i="5"/>
  <c r="J88" i="5"/>
  <c r="J5" i="5"/>
  <c r="J20" i="5"/>
  <c r="K20" i="5"/>
  <c r="J40" i="5"/>
  <c r="K40" i="5"/>
  <c r="J68" i="5"/>
  <c r="K81" i="5"/>
  <c r="J81" i="5"/>
  <c r="K86" i="5"/>
  <c r="K96" i="5"/>
  <c r="J96" i="5"/>
  <c r="J132" i="5"/>
  <c r="K145" i="5"/>
  <c r="J145" i="5"/>
  <c r="K150" i="5"/>
  <c r="K160" i="5"/>
  <c r="J160" i="5"/>
  <c r="K197" i="5"/>
  <c r="J197" i="5"/>
  <c r="J255" i="5"/>
  <c r="K255" i="5"/>
  <c r="K23" i="5"/>
  <c r="J23" i="5"/>
  <c r="K33" i="5"/>
  <c r="J33" i="5"/>
  <c r="K89" i="5"/>
  <c r="J89" i="5"/>
  <c r="K104" i="5"/>
  <c r="J104" i="5"/>
  <c r="K153" i="5"/>
  <c r="J153" i="5"/>
  <c r="K168" i="5"/>
  <c r="J168" i="5"/>
  <c r="J13" i="5"/>
  <c r="K28" i="5"/>
  <c r="J28" i="5"/>
  <c r="K38" i="5"/>
  <c r="J38" i="5"/>
  <c r="J84" i="5"/>
  <c r="K97" i="5"/>
  <c r="J97" i="5"/>
  <c r="K112" i="5"/>
  <c r="J112" i="5"/>
  <c r="K161" i="5"/>
  <c r="J161" i="5"/>
  <c r="J198" i="5"/>
  <c r="K198" i="5"/>
  <c r="J209" i="5"/>
  <c r="K214" i="5"/>
  <c r="J214" i="5"/>
  <c r="K221" i="5"/>
  <c r="J221" i="5"/>
  <c r="K226" i="5"/>
  <c r="J226" i="5"/>
  <c r="K6" i="5"/>
  <c r="J43" i="5"/>
  <c r="J46" i="5"/>
  <c r="K46" i="5"/>
  <c r="K56" i="5"/>
  <c r="J56" i="5"/>
  <c r="K105" i="5"/>
  <c r="J105" i="5"/>
  <c r="K110" i="5"/>
  <c r="K120" i="5"/>
  <c r="J120" i="5"/>
  <c r="K169" i="5"/>
  <c r="J169" i="5"/>
  <c r="K174" i="5"/>
  <c r="K176" i="5"/>
  <c r="J176" i="5"/>
  <c r="K195" i="5"/>
  <c r="J195" i="5"/>
  <c r="K258" i="5"/>
  <c r="J258" i="5"/>
  <c r="J359" i="5"/>
  <c r="K359" i="5"/>
  <c r="K181" i="5"/>
  <c r="J181" i="5"/>
  <c r="K237" i="5"/>
  <c r="J237" i="5"/>
  <c r="J240" i="5"/>
  <c r="K243" i="5"/>
  <c r="K245" i="5"/>
  <c r="J245" i="5"/>
  <c r="K274" i="5"/>
  <c r="J274" i="5"/>
  <c r="K277" i="5"/>
  <c r="J277" i="5"/>
  <c r="K285" i="5"/>
  <c r="J285" i="5"/>
  <c r="K318" i="5"/>
  <c r="J318" i="5"/>
  <c r="K334" i="5"/>
  <c r="J334" i="5"/>
  <c r="K340" i="5"/>
  <c r="J340" i="5"/>
  <c r="K250" i="5"/>
  <c r="J250" i="5"/>
  <c r="K282" i="5"/>
  <c r="J282" i="5"/>
  <c r="J51" i="5"/>
  <c r="K53" i="5"/>
  <c r="J59" i="5"/>
  <c r="K61" i="5"/>
  <c r="J67" i="5"/>
  <c r="K69" i="5"/>
  <c r="J75" i="5"/>
  <c r="K77" i="5"/>
  <c r="J83" i="5"/>
  <c r="K85" i="5"/>
  <c r="J91" i="5"/>
  <c r="K93" i="5"/>
  <c r="J99" i="5"/>
  <c r="K101" i="5"/>
  <c r="J107" i="5"/>
  <c r="K109" i="5"/>
  <c r="J115" i="5"/>
  <c r="K117" i="5"/>
  <c r="J123" i="5"/>
  <c r="K125" i="5"/>
  <c r="J131" i="5"/>
  <c r="K133" i="5"/>
  <c r="J139" i="5"/>
  <c r="K141" i="5"/>
  <c r="J147" i="5"/>
  <c r="K149" i="5"/>
  <c r="J155" i="5"/>
  <c r="K157" i="5"/>
  <c r="J163" i="5"/>
  <c r="K165" i="5"/>
  <c r="J171" i="5"/>
  <c r="K173" i="5"/>
  <c r="J179" i="5"/>
  <c r="K208" i="5"/>
  <c r="J208" i="5"/>
  <c r="J251" i="5"/>
  <c r="K251" i="5"/>
  <c r="J283" i="5"/>
  <c r="K283" i="5"/>
  <c r="J299" i="5"/>
  <c r="K299" i="5"/>
  <c r="K313" i="5"/>
  <c r="J313" i="5"/>
  <c r="K337" i="5"/>
  <c r="J337" i="5"/>
  <c r="K200" i="5"/>
  <c r="J200" i="5"/>
  <c r="K230" i="5"/>
  <c r="J230" i="5"/>
  <c r="K238" i="5"/>
  <c r="J238" i="5"/>
  <c r="K246" i="5"/>
  <c r="J246" i="5"/>
  <c r="K269" i="5"/>
  <c r="J269" i="5"/>
  <c r="J275" i="5"/>
  <c r="K275" i="5"/>
  <c r="K278" i="5"/>
  <c r="J278" i="5"/>
  <c r="K294" i="5"/>
  <c r="J294" i="5"/>
  <c r="K306" i="5"/>
  <c r="J306" i="5"/>
  <c r="K329" i="5"/>
  <c r="J329" i="5"/>
  <c r="J335" i="5"/>
  <c r="K335" i="5"/>
  <c r="K374" i="5"/>
  <c r="J374" i="5"/>
  <c r="J9" i="5"/>
  <c r="J17" i="5"/>
  <c r="J25" i="5"/>
  <c r="J30" i="5"/>
  <c r="J35" i="5"/>
  <c r="J37" i="5"/>
  <c r="J42" i="5"/>
  <c r="J44" i="5"/>
  <c r="K190" i="5"/>
  <c r="K192" i="5"/>
  <c r="J192" i="5"/>
  <c r="J196" i="5"/>
  <c r="K211" i="5"/>
  <c r="K213" i="5"/>
  <c r="J213" i="5"/>
  <c r="K218" i="5"/>
  <c r="J218" i="5"/>
  <c r="K233" i="5"/>
  <c r="J233" i="5"/>
  <c r="K241" i="5"/>
  <c r="J241" i="5"/>
  <c r="K267" i="5"/>
  <c r="J272" i="5"/>
  <c r="J327" i="5"/>
  <c r="K327" i="5"/>
  <c r="K397" i="5"/>
  <c r="J397" i="5"/>
  <c r="K184" i="5"/>
  <c r="J184" i="5"/>
  <c r="K254" i="5"/>
  <c r="J254" i="5"/>
  <c r="K270" i="5"/>
  <c r="J270" i="5"/>
  <c r="K322" i="5"/>
  <c r="J322" i="5"/>
  <c r="K366" i="5"/>
  <c r="J366" i="5"/>
  <c r="K372" i="5"/>
  <c r="J372" i="5"/>
  <c r="K325" i="5"/>
  <c r="J325" i="5"/>
  <c r="K330" i="5"/>
  <c r="J330" i="5"/>
  <c r="K357" i="5"/>
  <c r="J357" i="5"/>
  <c r="K362" i="5"/>
  <c r="J362" i="5"/>
  <c r="K404" i="5"/>
  <c r="J404" i="5"/>
  <c r="K423" i="5"/>
  <c r="J423" i="5"/>
  <c r="K442" i="5"/>
  <c r="J442" i="5"/>
  <c r="K530" i="5"/>
  <c r="J530" i="5"/>
  <c r="K533" i="5"/>
  <c r="J533" i="5"/>
  <c r="K536" i="5"/>
  <c r="J536" i="5"/>
  <c r="K290" i="5"/>
  <c r="J290" i="5"/>
  <c r="K302" i="5"/>
  <c r="J302" i="5"/>
  <c r="K309" i="5"/>
  <c r="J309" i="5"/>
  <c r="K350" i="5"/>
  <c r="J350" i="5"/>
  <c r="K382" i="5"/>
  <c r="J382" i="5"/>
  <c r="K524" i="5"/>
  <c r="J524" i="5"/>
  <c r="K594" i="5"/>
  <c r="J594" i="5"/>
  <c r="K600" i="5"/>
  <c r="J600" i="5"/>
  <c r="K234" i="5"/>
  <c r="J234" i="5"/>
  <c r="K253" i="5"/>
  <c r="J253" i="5"/>
  <c r="K307" i="5"/>
  <c r="K314" i="5"/>
  <c r="J314" i="5"/>
  <c r="K333" i="5"/>
  <c r="J333" i="5"/>
  <c r="K338" i="5"/>
  <c r="J338" i="5"/>
  <c r="K343" i="5"/>
  <c r="J345" i="5"/>
  <c r="J348" i="5"/>
  <c r="K365" i="5"/>
  <c r="J365" i="5"/>
  <c r="K370" i="5"/>
  <c r="J370" i="5"/>
  <c r="K375" i="5"/>
  <c r="J377" i="5"/>
  <c r="J380" i="5"/>
  <c r="K390" i="5"/>
  <c r="J390" i="5"/>
  <c r="K396" i="5"/>
  <c r="J396" i="5"/>
  <c r="K402" i="5"/>
  <c r="J402" i="5"/>
  <c r="K424" i="5"/>
  <c r="J424" i="5"/>
  <c r="K428" i="5"/>
  <c r="J428" i="5"/>
  <c r="K434" i="5"/>
  <c r="J434" i="5"/>
  <c r="J459" i="5"/>
  <c r="K459" i="5"/>
  <c r="K516" i="5"/>
  <c r="J516" i="5"/>
  <c r="K210" i="5"/>
  <c r="J210" i="5"/>
  <c r="K229" i="5"/>
  <c r="J229" i="5"/>
  <c r="K261" i="5"/>
  <c r="J261" i="5"/>
  <c r="K266" i="5"/>
  <c r="J266" i="5"/>
  <c r="J273" i="5"/>
  <c r="J288" i="5"/>
  <c r="K293" i="5"/>
  <c r="J293" i="5"/>
  <c r="K298" i="5"/>
  <c r="J298" i="5"/>
  <c r="K319" i="5"/>
  <c r="K326" i="5"/>
  <c r="J326" i="5"/>
  <c r="K418" i="5"/>
  <c r="J418" i="5"/>
  <c r="K508" i="5"/>
  <c r="J508" i="5"/>
  <c r="J579" i="5"/>
  <c r="K579" i="5"/>
  <c r="K222" i="5"/>
  <c r="J222" i="5"/>
  <c r="K242" i="5"/>
  <c r="J242" i="5"/>
  <c r="K286" i="5"/>
  <c r="J286" i="5"/>
  <c r="K310" i="5"/>
  <c r="J310" i="5"/>
  <c r="K341" i="5"/>
  <c r="J341" i="5"/>
  <c r="K346" i="5"/>
  <c r="J346" i="5"/>
  <c r="K373" i="5"/>
  <c r="J373" i="5"/>
  <c r="K378" i="5"/>
  <c r="J378" i="5"/>
  <c r="K391" i="5"/>
  <c r="J391" i="5"/>
  <c r="K394" i="5"/>
  <c r="J394" i="5"/>
  <c r="K415" i="5"/>
  <c r="J415" i="5"/>
  <c r="K447" i="5"/>
  <c r="J447" i="5"/>
  <c r="K456" i="5"/>
  <c r="J456" i="5"/>
  <c r="K500" i="5"/>
  <c r="J500" i="5"/>
  <c r="J489" i="5"/>
  <c r="K489" i="5"/>
  <c r="K301" i="5"/>
  <c r="J301" i="5"/>
  <c r="K349" i="5"/>
  <c r="J349" i="5"/>
  <c r="K354" i="5"/>
  <c r="J354" i="5"/>
  <c r="K381" i="5"/>
  <c r="J381" i="5"/>
  <c r="K386" i="5"/>
  <c r="J386" i="5"/>
  <c r="K392" i="5"/>
  <c r="J392" i="5"/>
  <c r="K426" i="5"/>
  <c r="J426" i="5"/>
  <c r="K448" i="5"/>
  <c r="J448" i="5"/>
  <c r="K486" i="5"/>
  <c r="J486" i="5"/>
  <c r="J545" i="5"/>
  <c r="K545" i="5"/>
  <c r="J433" i="5"/>
  <c r="K433" i="5"/>
  <c r="J481" i="5"/>
  <c r="K481" i="5"/>
  <c r="K492" i="5"/>
  <c r="J492" i="5"/>
  <c r="J497" i="5"/>
  <c r="K497" i="5"/>
  <c r="J505" i="5"/>
  <c r="K505" i="5"/>
  <c r="J513" i="5"/>
  <c r="K513" i="5"/>
  <c r="J521" i="5"/>
  <c r="K521" i="5"/>
  <c r="K564" i="5"/>
  <c r="J564" i="5"/>
  <c r="K570" i="5"/>
  <c r="J570" i="5"/>
  <c r="K573" i="5"/>
  <c r="J573" i="5"/>
  <c r="J585" i="5"/>
  <c r="K585" i="5"/>
  <c r="K588" i="5"/>
  <c r="J588" i="5"/>
  <c r="K597" i="5"/>
  <c r="J597" i="5"/>
  <c r="K610" i="5"/>
  <c r="J610" i="5"/>
  <c r="K399" i="5"/>
  <c r="J399" i="5"/>
  <c r="K406" i="5"/>
  <c r="J406" i="5"/>
  <c r="K436" i="5"/>
  <c r="J436" i="5"/>
  <c r="K443" i="5"/>
  <c r="J465" i="5"/>
  <c r="K465" i="5"/>
  <c r="J473" i="5"/>
  <c r="K473" i="5"/>
  <c r="K476" i="5"/>
  <c r="J476" i="5"/>
  <c r="K484" i="5"/>
  <c r="J484" i="5"/>
  <c r="K495" i="5"/>
  <c r="J495" i="5"/>
  <c r="K540" i="5"/>
  <c r="J540" i="5"/>
  <c r="K546" i="5"/>
  <c r="J546" i="5"/>
  <c r="K549" i="5"/>
  <c r="J549" i="5"/>
  <c r="K555" i="5"/>
  <c r="J561" i="5"/>
  <c r="K561" i="5"/>
  <c r="J576" i="5"/>
  <c r="K604" i="5"/>
  <c r="J604" i="5"/>
  <c r="K613" i="5"/>
  <c r="J613" i="5"/>
  <c r="K431" i="5"/>
  <c r="J431" i="5"/>
  <c r="J441" i="5"/>
  <c r="K441" i="5"/>
  <c r="K446" i="5"/>
  <c r="J446" i="5"/>
  <c r="J457" i="5"/>
  <c r="K457" i="5"/>
  <c r="K460" i="5"/>
  <c r="J460" i="5"/>
  <c r="K468" i="5"/>
  <c r="J468" i="5"/>
  <c r="K487" i="5"/>
  <c r="J487" i="5"/>
  <c r="K498" i="5"/>
  <c r="J498" i="5"/>
  <c r="K501" i="5"/>
  <c r="J501" i="5"/>
  <c r="K506" i="5"/>
  <c r="J506" i="5"/>
  <c r="K509" i="5"/>
  <c r="J509" i="5"/>
  <c r="K514" i="5"/>
  <c r="J514" i="5"/>
  <c r="K517" i="5"/>
  <c r="J517" i="5"/>
  <c r="K522" i="5"/>
  <c r="J522" i="5"/>
  <c r="K525" i="5"/>
  <c r="J525" i="5"/>
  <c r="J537" i="5"/>
  <c r="K537" i="5"/>
  <c r="K580" i="5"/>
  <c r="J580" i="5"/>
  <c r="K586" i="5"/>
  <c r="J586" i="5"/>
  <c r="K598" i="5"/>
  <c r="J598" i="5"/>
  <c r="J601" i="5"/>
  <c r="K601" i="5"/>
  <c r="K388" i="5"/>
  <c r="J388" i="5"/>
  <c r="J429" i="5"/>
  <c r="K444" i="5"/>
  <c r="J444" i="5"/>
  <c r="J449" i="5"/>
  <c r="K449" i="5"/>
  <c r="K452" i="5"/>
  <c r="J452" i="5"/>
  <c r="K479" i="5"/>
  <c r="J479" i="5"/>
  <c r="J482" i="5"/>
  <c r="J528" i="5"/>
  <c r="K556" i="5"/>
  <c r="J556" i="5"/>
  <c r="K562" i="5"/>
  <c r="J562" i="5"/>
  <c r="K565" i="5"/>
  <c r="J565" i="5"/>
  <c r="K571" i="5"/>
  <c r="J577" i="5"/>
  <c r="K577" i="5"/>
  <c r="K589" i="5"/>
  <c r="J589" i="5"/>
  <c r="J592" i="5"/>
  <c r="K611" i="5"/>
  <c r="K614" i="5"/>
  <c r="J614" i="5"/>
  <c r="K407" i="5"/>
  <c r="J407" i="5"/>
  <c r="K414" i="5"/>
  <c r="J414" i="5"/>
  <c r="K439" i="5"/>
  <c r="J439" i="5"/>
  <c r="K463" i="5"/>
  <c r="J463" i="5"/>
  <c r="K471" i="5"/>
  <c r="J471" i="5"/>
  <c r="K532" i="5"/>
  <c r="J532" i="5"/>
  <c r="K538" i="5"/>
  <c r="J538" i="5"/>
  <c r="K541" i="5"/>
  <c r="J541" i="5"/>
  <c r="J553" i="5"/>
  <c r="K553" i="5"/>
  <c r="K602" i="5"/>
  <c r="J602" i="5"/>
  <c r="K605" i="5"/>
  <c r="J605" i="5"/>
  <c r="K412" i="5"/>
  <c r="J412" i="5"/>
  <c r="J417" i="5"/>
  <c r="K417" i="5"/>
  <c r="K422" i="5"/>
  <c r="J422" i="5"/>
  <c r="K427" i="5"/>
  <c r="K455" i="5"/>
  <c r="J455" i="5"/>
  <c r="J458" i="5"/>
  <c r="K477" i="5"/>
  <c r="K485" i="5"/>
  <c r="J488" i="5"/>
  <c r="K499" i="5"/>
  <c r="K507" i="5"/>
  <c r="K515" i="5"/>
  <c r="K523" i="5"/>
  <c r="J529" i="5"/>
  <c r="K529" i="5"/>
  <c r="J544" i="5"/>
  <c r="K572" i="5"/>
  <c r="J572" i="5"/>
  <c r="K578" i="5"/>
  <c r="J578" i="5"/>
  <c r="K581" i="5"/>
  <c r="J581" i="5"/>
  <c r="K590" i="5"/>
  <c r="J590" i="5"/>
  <c r="J593" i="5"/>
  <c r="K593" i="5"/>
  <c r="K596" i="5"/>
  <c r="J596" i="5"/>
  <c r="K615" i="5"/>
  <c r="J615" i="5"/>
  <c r="K420" i="5"/>
  <c r="J420" i="5"/>
  <c r="J425" i="5"/>
  <c r="K425" i="5"/>
  <c r="K494" i="5"/>
  <c r="J494" i="5"/>
  <c r="K548" i="5"/>
  <c r="J548" i="5"/>
  <c r="K554" i="5"/>
  <c r="J554" i="5"/>
  <c r="K557" i="5"/>
  <c r="J557" i="5"/>
  <c r="J569" i="5"/>
  <c r="K569" i="5"/>
  <c r="K606" i="5"/>
  <c r="J606" i="5"/>
  <c r="J609" i="5"/>
  <c r="K609" i="5"/>
  <c r="K401" i="5"/>
  <c r="K409" i="5"/>
  <c r="J430" i="5"/>
  <c r="J438" i="5"/>
  <c r="J454" i="5"/>
  <c r="J462" i="5"/>
  <c r="J470" i="5"/>
  <c r="J478" i="5"/>
  <c r="J526" i="5"/>
  <c r="J534" i="5"/>
  <c r="J542" i="5"/>
  <c r="J550" i="5"/>
  <c r="J558" i="5"/>
  <c r="J566" i="5"/>
  <c r="J574" i="5"/>
  <c r="J582" i="5"/>
  <c r="J503" i="5"/>
  <c r="J511" i="5"/>
  <c r="J519" i="5"/>
  <c r="J527" i="5"/>
  <c r="J535" i="5"/>
  <c r="J543" i="5"/>
  <c r="J551" i="5"/>
  <c r="J559" i="5"/>
  <c r="J567" i="5"/>
  <c r="J575" i="5"/>
  <c r="J583" i="5"/>
  <c r="J591" i="5"/>
  <c r="J599" i="5"/>
  <c r="J607" i="5"/>
  <c r="J612" i="5"/>
</calcChain>
</file>

<file path=xl/sharedStrings.xml><?xml version="1.0" encoding="utf-8"?>
<sst xmlns="http://schemas.openxmlformats.org/spreadsheetml/2006/main" count="3759" uniqueCount="2117">
  <si>
    <t xml:space="preserve"> </t>
  </si>
  <si>
    <t>IRN</t>
  </si>
  <si>
    <t>TOTAL</t>
  </si>
  <si>
    <t>CTE FUNDING</t>
  </si>
  <si>
    <t>COLUMN 'd'</t>
  </si>
  <si>
    <t>CTE ASSOCIATED</t>
  </si>
  <si>
    <t>SERVICE</t>
  </si>
  <si>
    <t>FUNDING</t>
  </si>
  <si>
    <t>ADJUSTMENT</t>
  </si>
  <si>
    <t>CATEGORY 1-5</t>
  </si>
  <si>
    <t xml:space="preserve">TOTAL </t>
  </si>
  <si>
    <t>RESTRICTED</t>
  </si>
  <si>
    <t xml:space="preserve">75% OF </t>
  </si>
  <si>
    <t xml:space="preserve">25% OF </t>
  </si>
  <si>
    <t>Summit</t>
  </si>
  <si>
    <t>Stark</t>
  </si>
  <si>
    <t>Ashland</t>
  </si>
  <si>
    <t>Ashtabula</t>
  </si>
  <si>
    <t>Athens</t>
  </si>
  <si>
    <t>Cuyahoga</t>
  </si>
  <si>
    <t>Belmont</t>
  </si>
  <si>
    <t>Logan</t>
  </si>
  <si>
    <t>Washington</t>
  </si>
  <si>
    <t>Franklin</t>
  </si>
  <si>
    <t>Wood</t>
  </si>
  <si>
    <t>Medina</t>
  </si>
  <si>
    <t>Mahoning</t>
  </si>
  <si>
    <t>Montgomery</t>
  </si>
  <si>
    <t>Ross</t>
  </si>
  <si>
    <t>Hamilton</t>
  </si>
  <si>
    <t>Tuscarawas</t>
  </si>
  <si>
    <t>Coshocton</t>
  </si>
  <si>
    <t>Delaware</t>
  </si>
  <si>
    <t>Allen</t>
  </si>
  <si>
    <t>Columbiana</t>
  </si>
  <si>
    <t>Lorain</t>
  </si>
  <si>
    <t>Greene</t>
  </si>
  <si>
    <t>Hancock</t>
  </si>
  <si>
    <t>Seneca</t>
  </si>
  <si>
    <t>Warren</t>
  </si>
  <si>
    <t>Sandusky</t>
  </si>
  <si>
    <t>Gallia</t>
  </si>
  <si>
    <t>Trumbull</t>
  </si>
  <si>
    <t>Butler</t>
  </si>
  <si>
    <t>Licking</t>
  </si>
  <si>
    <t>Erie</t>
  </si>
  <si>
    <t>Lawrence</t>
  </si>
  <si>
    <t>Portage</t>
  </si>
  <si>
    <t>Hardin</t>
  </si>
  <si>
    <t>Madison</t>
  </si>
  <si>
    <t>Richland</t>
  </si>
  <si>
    <t>Marion</t>
  </si>
  <si>
    <t>Lucas</t>
  </si>
  <si>
    <t>Knox</t>
  </si>
  <si>
    <t>Henry</t>
  </si>
  <si>
    <t>Scioto</t>
  </si>
  <si>
    <t>Wayne</t>
  </si>
  <si>
    <t>Lake</t>
  </si>
  <si>
    <t>Miami</t>
  </si>
  <si>
    <t>Clark</t>
  </si>
  <si>
    <t>Jefferson</t>
  </si>
  <si>
    <t>Van Wert</t>
  </si>
  <si>
    <t>Muskingum</t>
  </si>
  <si>
    <t>Harrison</t>
  </si>
  <si>
    <t>Brown</t>
  </si>
  <si>
    <t>Clermont</t>
  </si>
  <si>
    <t>Morrow</t>
  </si>
  <si>
    <t>Pike</t>
  </si>
  <si>
    <t>COUNTY</t>
  </si>
  <si>
    <t>Y</t>
  </si>
  <si>
    <t>TRANSFERRED</t>
  </si>
  <si>
    <t>OF SUMMARY SFPR</t>
  </si>
  <si>
    <t>DISTRICT?</t>
  </si>
  <si>
    <t xml:space="preserve">CTE  </t>
  </si>
  <si>
    <t>ASSOCIATED</t>
  </si>
  <si>
    <t xml:space="preserve">75% - 25% </t>
  </si>
  <si>
    <t>TOTAL CTE</t>
  </si>
  <si>
    <t>ASSOCIATED &amp;</t>
  </si>
  <si>
    <t xml:space="preserve">TRANSFERRED </t>
  </si>
  <si>
    <t>050773</t>
  </si>
  <si>
    <t>Apollo</t>
  </si>
  <si>
    <t>050799</t>
  </si>
  <si>
    <t>Southern Hills</t>
  </si>
  <si>
    <t>050815</t>
  </si>
  <si>
    <t>Ashtabula County Technical and Career Center</t>
  </si>
  <si>
    <t>050856</t>
  </si>
  <si>
    <t>Belmont-Harrison</t>
  </si>
  <si>
    <t>050880</t>
  </si>
  <si>
    <t>Butler Technology &amp; Career Development Schools</t>
  </si>
  <si>
    <t>050906</t>
  </si>
  <si>
    <t>Columbiana County</t>
  </si>
  <si>
    <t>050922</t>
  </si>
  <si>
    <t>Cuyahoga Valley Career Center</t>
  </si>
  <si>
    <t>050948</t>
  </si>
  <si>
    <t>Polaris</t>
  </si>
  <si>
    <t>050963</t>
  </si>
  <si>
    <t>Four County Career Center</t>
  </si>
  <si>
    <t>050989</t>
  </si>
  <si>
    <t>Delaware Area Career Center</t>
  </si>
  <si>
    <t>051003</t>
  </si>
  <si>
    <t>Eastland-Fairfield Career &amp; Technical Schools</t>
  </si>
  <si>
    <t>051029</t>
  </si>
  <si>
    <t>EHOVE Career Center</t>
  </si>
  <si>
    <t>051045</t>
  </si>
  <si>
    <t>Greene County Vocational School District</t>
  </si>
  <si>
    <t>051060</t>
  </si>
  <si>
    <t>Great Oaks Career Campuses</t>
  </si>
  <si>
    <t>051128</t>
  </si>
  <si>
    <t>Jefferson County</t>
  </si>
  <si>
    <t>051144</t>
  </si>
  <si>
    <t>Knox County JVSD</t>
  </si>
  <si>
    <t>051169</t>
  </si>
  <si>
    <t>Auburn</t>
  </si>
  <si>
    <t>051185</t>
  </si>
  <si>
    <t>Lawrence County</t>
  </si>
  <si>
    <t>051201</t>
  </si>
  <si>
    <t>Career and Technology Educational Centers</t>
  </si>
  <si>
    <t>051227</t>
  </si>
  <si>
    <t>Lorain County JVS</t>
  </si>
  <si>
    <t>051243</t>
  </si>
  <si>
    <t>Mahoning Co Career &amp; Tech Ctr</t>
  </si>
  <si>
    <t>051284</t>
  </si>
  <si>
    <t>Miami Valley Career Tech</t>
  </si>
  <si>
    <t>051300</t>
  </si>
  <si>
    <t>Mid-East Career and Technology Centers</t>
  </si>
  <si>
    <t>051334</t>
  </si>
  <si>
    <t>Ohio Hi-Point Career Center</t>
  </si>
  <si>
    <t>051359</t>
  </si>
  <si>
    <t>Penta Career Center - District</t>
  </si>
  <si>
    <t>051375</t>
  </si>
  <si>
    <t>Pike County Area</t>
  </si>
  <si>
    <t>051391</t>
  </si>
  <si>
    <t>Maplewood Career Center District</t>
  </si>
  <si>
    <t>051417</t>
  </si>
  <si>
    <t>Pioneer Career &amp; Technology</t>
  </si>
  <si>
    <t>051433</t>
  </si>
  <si>
    <t>Pickaway-Ross County JVSD</t>
  </si>
  <si>
    <t>051458</t>
  </si>
  <si>
    <t>Vanguard-Sentinel Career &amp; Technology Centers</t>
  </si>
  <si>
    <t>051474</t>
  </si>
  <si>
    <t>Warren County Vocational School</t>
  </si>
  <si>
    <t>051490</t>
  </si>
  <si>
    <t>Scioto County Career Technical Center</t>
  </si>
  <si>
    <t>051532</t>
  </si>
  <si>
    <t>Springfield-Clark County</t>
  </si>
  <si>
    <t>051607</t>
  </si>
  <si>
    <t>Tri-County Career Center</t>
  </si>
  <si>
    <t>051631</t>
  </si>
  <si>
    <t>Trumbull Career &amp; Tech Ctr</t>
  </si>
  <si>
    <t>051656</t>
  </si>
  <si>
    <t>Buckeye</t>
  </si>
  <si>
    <t>051672</t>
  </si>
  <si>
    <t>Vantage Career Center</t>
  </si>
  <si>
    <t>051698</t>
  </si>
  <si>
    <t>Washington County Career Center District</t>
  </si>
  <si>
    <t>051714</t>
  </si>
  <si>
    <t>Wayne County JVSD</t>
  </si>
  <si>
    <t>062026</t>
  </si>
  <si>
    <t>Stark County Area</t>
  </si>
  <si>
    <t>062042</t>
  </si>
  <si>
    <t>Ashland County-West Holmes Joint Vocational School</t>
  </si>
  <si>
    <t>062067</t>
  </si>
  <si>
    <t>Gallia-Jackson-Vinton</t>
  </si>
  <si>
    <t>062109</t>
  </si>
  <si>
    <t>Medina County Joint Vocational School District</t>
  </si>
  <si>
    <t>062125</t>
  </si>
  <si>
    <t>Upper Valley Career Center</t>
  </si>
  <si>
    <t>062802</t>
  </si>
  <si>
    <t>U S Grant</t>
  </si>
  <si>
    <t>063495</t>
  </si>
  <si>
    <t xml:space="preserve">Portage Lakes </t>
  </si>
  <si>
    <t>063511</t>
  </si>
  <si>
    <t>Tolles Career &amp; Technical Center</t>
  </si>
  <si>
    <t>065227</t>
  </si>
  <si>
    <t>Coshocton County</t>
  </si>
  <si>
    <t>065268</t>
  </si>
  <si>
    <t>Tri-Rivers</t>
  </si>
  <si>
    <t>JOINT VOCATIONAL DISTRICTS</t>
  </si>
  <si>
    <t>000131</t>
  </si>
  <si>
    <t>Glass City Academy</t>
  </si>
  <si>
    <t>000138</t>
  </si>
  <si>
    <t>Pathway School of Discovery</t>
  </si>
  <si>
    <t>000139</t>
  </si>
  <si>
    <t>Alliance Academy of Cincinnati</t>
  </si>
  <si>
    <t>000222</t>
  </si>
  <si>
    <t>Wildwood Environmental Academy</t>
  </si>
  <si>
    <t>000236</t>
  </si>
  <si>
    <t>Ohio Connections Academy, Inc</t>
  </si>
  <si>
    <t>000241</t>
  </si>
  <si>
    <t>Quaker Digital Academy</t>
  </si>
  <si>
    <t>000282</t>
  </si>
  <si>
    <t>Greater Ohio Virtual School</t>
  </si>
  <si>
    <t>000288</t>
  </si>
  <si>
    <t>Auglaize County Educational Academy</t>
  </si>
  <si>
    <t>000296</t>
  </si>
  <si>
    <t>Summit Academy Community School-Columbus</t>
  </si>
  <si>
    <t>000297</t>
  </si>
  <si>
    <t>Summit Academy Community School - Dayton</t>
  </si>
  <si>
    <t>000298</t>
  </si>
  <si>
    <t>Summit Academy Secondary - Akron</t>
  </si>
  <si>
    <t>000300</t>
  </si>
  <si>
    <t>Summit Academy Secondary - Canton</t>
  </si>
  <si>
    <t>000301</t>
  </si>
  <si>
    <t>Summit Academy - Toledo</t>
  </si>
  <si>
    <t>000302</t>
  </si>
  <si>
    <t>Summit Academy Community School-Parma</t>
  </si>
  <si>
    <t>000303</t>
  </si>
  <si>
    <t>Summit Academy Secondary - Youngstown</t>
  </si>
  <si>
    <t>000305</t>
  </si>
  <si>
    <t>Summit Academy Community School-Warren</t>
  </si>
  <si>
    <t>000306</t>
  </si>
  <si>
    <t>Summit Academy Community School - Cincinnati</t>
  </si>
  <si>
    <t>000311</t>
  </si>
  <si>
    <t>Bridges Community Academy dba Bridges Preparatory Academy</t>
  </si>
  <si>
    <t>000316</t>
  </si>
  <si>
    <t>Constellation Schools: Westpark Community Middle</t>
  </si>
  <si>
    <t>000318</t>
  </si>
  <si>
    <t>Menlo Park Academy</t>
  </si>
  <si>
    <t>000319</t>
  </si>
  <si>
    <t>Constellation Schools: Madison Community Elementary</t>
  </si>
  <si>
    <t>000320</t>
  </si>
  <si>
    <t>Constellation Schools: Lorain Community Middle</t>
  </si>
  <si>
    <t>000321</t>
  </si>
  <si>
    <t>Constellation Schools: Old Brooklyn Community Middle</t>
  </si>
  <si>
    <t>000338</t>
  </si>
  <si>
    <t>Horizon Science Academy Toledo</t>
  </si>
  <si>
    <t>000402</t>
  </si>
  <si>
    <t>Findlay Digital Academy</t>
  </si>
  <si>
    <t>000417</t>
  </si>
  <si>
    <t>Buckeye On-Line School for Success</t>
  </si>
  <si>
    <t>000509</t>
  </si>
  <si>
    <t>Whitehall Preparatory and Fitness Academy</t>
  </si>
  <si>
    <t>000510</t>
  </si>
  <si>
    <t>Springfield Preparatory and Fitness Academy</t>
  </si>
  <si>
    <t>000511</t>
  </si>
  <si>
    <t>Northland Preparatory and Fitness Academy</t>
  </si>
  <si>
    <t>000525</t>
  </si>
  <si>
    <t>Canton Harbor High School</t>
  </si>
  <si>
    <t>000527</t>
  </si>
  <si>
    <t>Cleveland Academy for Scholarship Technology and Leadership</t>
  </si>
  <si>
    <t>000534</t>
  </si>
  <si>
    <t>Constellation Schools: Puritas Community Middle</t>
  </si>
  <si>
    <t>000543</t>
  </si>
  <si>
    <t>Pinnacle Academy</t>
  </si>
  <si>
    <t>000546</t>
  </si>
  <si>
    <t>Winterfield Venture Academy</t>
  </si>
  <si>
    <t>000553</t>
  </si>
  <si>
    <t>Columbus Humanities, Arts and Technology Academy</t>
  </si>
  <si>
    <t>000556</t>
  </si>
  <si>
    <t>A+ Arts Academy</t>
  </si>
  <si>
    <t>000557</t>
  </si>
  <si>
    <t>Columbus Arts &amp; Technology Academy</t>
  </si>
  <si>
    <t>000558</t>
  </si>
  <si>
    <t>Columbus Preparatory Academy</t>
  </si>
  <si>
    <t>000559</t>
  </si>
  <si>
    <t>Orion Academy</t>
  </si>
  <si>
    <t>000560</t>
  </si>
  <si>
    <t>Apex Academy</t>
  </si>
  <si>
    <t>000575</t>
  </si>
  <si>
    <t>Hope Academy Northwest Campus</t>
  </si>
  <si>
    <t>000576</t>
  </si>
  <si>
    <t>Elevated Excellence Academy</t>
  </si>
  <si>
    <t>000577</t>
  </si>
  <si>
    <t xml:space="preserve">Emerson Academy </t>
  </si>
  <si>
    <t>000598</t>
  </si>
  <si>
    <t>Coshocton Opportunity School</t>
  </si>
  <si>
    <t>000608</t>
  </si>
  <si>
    <t>Summit Academy Transition High School-Cincinnati</t>
  </si>
  <si>
    <t>000609</t>
  </si>
  <si>
    <t>Summit Academy School - Lorain</t>
  </si>
  <si>
    <t>000610</t>
  </si>
  <si>
    <t>Summit Academy Middle School - Columbus</t>
  </si>
  <si>
    <t>000613</t>
  </si>
  <si>
    <t>Heir Force Community School</t>
  </si>
  <si>
    <t>000614</t>
  </si>
  <si>
    <t>Summit Academy Transition High School-Columbus</t>
  </si>
  <si>
    <t>000616</t>
  </si>
  <si>
    <t>Summit Academy Alternative LearnersWarren Middle &amp; Secondary</t>
  </si>
  <si>
    <t>000621</t>
  </si>
  <si>
    <t>Summit Academy Transition High School Dayton</t>
  </si>
  <si>
    <t>000623</t>
  </si>
  <si>
    <t>Summit Academy-Youngstown</t>
  </si>
  <si>
    <t>000629</t>
  </si>
  <si>
    <t>Summit Academy Community School - Painesville</t>
  </si>
  <si>
    <t>000634</t>
  </si>
  <si>
    <t>Summit Academy Secondary School - Middletown</t>
  </si>
  <si>
    <t>000640</t>
  </si>
  <si>
    <t>Rittman Academy</t>
  </si>
  <si>
    <t>000664</t>
  </si>
  <si>
    <t>Capital City Career Prep High School</t>
  </si>
  <si>
    <t>000679</t>
  </si>
  <si>
    <t>Oakstone Community School</t>
  </si>
  <si>
    <t>000725</t>
  </si>
  <si>
    <t>Zenith Academy</t>
  </si>
  <si>
    <t>000736</t>
  </si>
  <si>
    <t>Wings Academy 1</t>
  </si>
  <si>
    <t>000770</t>
  </si>
  <si>
    <t>Maritime Academy of Toledo, The</t>
  </si>
  <si>
    <t>000779</t>
  </si>
  <si>
    <t>Educational Academy for Boys &amp; Girls</t>
  </si>
  <si>
    <t>000780</t>
  </si>
  <si>
    <t>Midnimo Cross Cultural Community School</t>
  </si>
  <si>
    <t>000804</t>
  </si>
  <si>
    <t>Horizon Science Academy-Cincinnati</t>
  </si>
  <si>
    <t>000808</t>
  </si>
  <si>
    <t>Horizon Science Academy-Dayton</t>
  </si>
  <si>
    <t>000813</t>
  </si>
  <si>
    <t>Gem City Career Prep High School</t>
  </si>
  <si>
    <t>000825</t>
  </si>
  <si>
    <t>Horizon Science Academy-Springfield</t>
  </si>
  <si>
    <t>000838</t>
  </si>
  <si>
    <t>Horizon Science Academy-Denison Middle School</t>
  </si>
  <si>
    <t>000843</t>
  </si>
  <si>
    <t>Bennett Venture Academy</t>
  </si>
  <si>
    <t>000855</t>
  </si>
  <si>
    <t>Stambaugh Charter Academy</t>
  </si>
  <si>
    <t>000858</t>
  </si>
  <si>
    <t>Horizon Science Academy-Cleveland Middle School</t>
  </si>
  <si>
    <t>000875</t>
  </si>
  <si>
    <t>Westside Academy</t>
  </si>
  <si>
    <t>000905</t>
  </si>
  <si>
    <t>Interactive Media &amp; Construction (IMAC)</t>
  </si>
  <si>
    <t>000912</t>
  </si>
  <si>
    <t>Early College Academy</t>
  </si>
  <si>
    <t>000936</t>
  </si>
  <si>
    <t>Promise Academy</t>
  </si>
  <si>
    <t>000938</t>
  </si>
  <si>
    <t>East Bridge Academy of Excellence</t>
  </si>
  <si>
    <t>000941</t>
  </si>
  <si>
    <t>Par Excellence Academy</t>
  </si>
  <si>
    <t>000951</t>
  </si>
  <si>
    <t>Toledo Preparatory and Fitness Academy</t>
  </si>
  <si>
    <t>000952</t>
  </si>
  <si>
    <t>Columbus Preparatory and Fitness Academy</t>
  </si>
  <si>
    <t>000953</t>
  </si>
  <si>
    <t>Mt. Healthy Preparatory and Fitness Academy</t>
  </si>
  <si>
    <t>007984</t>
  </si>
  <si>
    <t>Youngstown Academy of Excellence</t>
  </si>
  <si>
    <t>007995</t>
  </si>
  <si>
    <t>Cleveland Arts and Social Sciences Academy</t>
  </si>
  <si>
    <t>007999</t>
  </si>
  <si>
    <t>Charles School at Ohio Dominican University</t>
  </si>
  <si>
    <t>008000</t>
  </si>
  <si>
    <t>Lorain Preparatory Academy</t>
  </si>
  <si>
    <t>008063</t>
  </si>
  <si>
    <t>Cascade Career Prep High School</t>
  </si>
  <si>
    <t>008064</t>
  </si>
  <si>
    <t>Monroe Preparatory Academy</t>
  </si>
  <si>
    <t>008278</t>
  </si>
  <si>
    <t>Noble Academy-Cleveland</t>
  </si>
  <si>
    <t>008280</t>
  </si>
  <si>
    <t>Noble Academy-Columbus</t>
  </si>
  <si>
    <t>008281</t>
  </si>
  <si>
    <t>South Scioto Academy</t>
  </si>
  <si>
    <t>008282</t>
  </si>
  <si>
    <t>North Woods Career Prep High School</t>
  </si>
  <si>
    <t>008283</t>
  </si>
  <si>
    <t>Dayton Business Technology High School</t>
  </si>
  <si>
    <t>008286</t>
  </si>
  <si>
    <t>Harvard Avenue Performance Academy</t>
  </si>
  <si>
    <t>008287</t>
  </si>
  <si>
    <t>Groveport Community School</t>
  </si>
  <si>
    <t>008289</t>
  </si>
  <si>
    <t>Eagle Learning Center</t>
  </si>
  <si>
    <t>009122</t>
  </si>
  <si>
    <t>Columbus Collegiate Academy</t>
  </si>
  <si>
    <t>009148</t>
  </si>
  <si>
    <t>Zanesville Community School</t>
  </si>
  <si>
    <t>009149</t>
  </si>
  <si>
    <t>Constellation Schools: Westside Community School of the Arts</t>
  </si>
  <si>
    <t>009164</t>
  </si>
  <si>
    <t>Central Academy of Ohio</t>
  </si>
  <si>
    <t>009179</t>
  </si>
  <si>
    <t>Horizon Science Academy Columbus Middle School</t>
  </si>
  <si>
    <t>009192</t>
  </si>
  <si>
    <t>Foundation Academy</t>
  </si>
  <si>
    <t>009283</t>
  </si>
  <si>
    <t>Dayton Early College Academy, Inc</t>
  </si>
  <si>
    <t>009953</t>
  </si>
  <si>
    <t>Sullivant Avenue Community School</t>
  </si>
  <si>
    <t>009955</t>
  </si>
  <si>
    <t>Madison Avenue School of Arts</t>
  </si>
  <si>
    <t>009957</t>
  </si>
  <si>
    <t>Klepinger Community School</t>
  </si>
  <si>
    <t>009971</t>
  </si>
  <si>
    <t>Ashland County Community Academy</t>
  </si>
  <si>
    <t>009990</t>
  </si>
  <si>
    <t>Horizon Science Academy Elementary School</t>
  </si>
  <si>
    <t>009996</t>
  </si>
  <si>
    <t>Mahoning County High School</t>
  </si>
  <si>
    <t>009997</t>
  </si>
  <si>
    <t>KIPP Columbus</t>
  </si>
  <si>
    <t>010036</t>
  </si>
  <si>
    <t>Cesar Chavez College Preparatory School</t>
  </si>
  <si>
    <t>010182</t>
  </si>
  <si>
    <t>Performance Academy Eastland</t>
  </si>
  <si>
    <t>010205</t>
  </si>
  <si>
    <t>L. Hollingworth School for Talented and Gifted</t>
  </si>
  <si>
    <t>011291</t>
  </si>
  <si>
    <t>Village Preparatory School Cliffs</t>
  </si>
  <si>
    <t>011324</t>
  </si>
  <si>
    <t>Hardin Community School</t>
  </si>
  <si>
    <t>011381</t>
  </si>
  <si>
    <t>Greater Summit County Early Learning Center</t>
  </si>
  <si>
    <t>011390</t>
  </si>
  <si>
    <t>Bella Academy of Excellence</t>
  </si>
  <si>
    <t>011439</t>
  </si>
  <si>
    <t>The Bessie Sherrod Price Preparatory Academy</t>
  </si>
  <si>
    <t>011468</t>
  </si>
  <si>
    <t>Columbus Bilingual Academy-North</t>
  </si>
  <si>
    <t>011506</t>
  </si>
  <si>
    <t>011507</t>
  </si>
  <si>
    <t>Achieve Career Preparatory Academy</t>
  </si>
  <si>
    <t>011511</t>
  </si>
  <si>
    <t>Lakeland Academy Community School</t>
  </si>
  <si>
    <t>011533</t>
  </si>
  <si>
    <t>Horizon Science Academy Lorain</t>
  </si>
  <si>
    <t>011534</t>
  </si>
  <si>
    <t>Horizon Science Academy Dayton High School</t>
  </si>
  <si>
    <t>011923</t>
  </si>
  <si>
    <t>Northeast Ohio College Preparatory School</t>
  </si>
  <si>
    <t>011947</t>
  </si>
  <si>
    <t>Imagine Akron Academy</t>
  </si>
  <si>
    <t>011956</t>
  </si>
  <si>
    <t>Everest High School</t>
  </si>
  <si>
    <t>011967</t>
  </si>
  <si>
    <t>The Richland School of Academic Arts</t>
  </si>
  <si>
    <t>011972</t>
  </si>
  <si>
    <t>Graham Elementary and Middle School</t>
  </si>
  <si>
    <t>011976</t>
  </si>
  <si>
    <t xml:space="preserve">Horizon Science Academy Dayton Downtown </t>
  </si>
  <si>
    <t>011986</t>
  </si>
  <si>
    <t>Horizon Science Academy Youngstown</t>
  </si>
  <si>
    <t>012009</t>
  </si>
  <si>
    <t>Zenith Academy East</t>
  </si>
  <si>
    <t>012010</t>
  </si>
  <si>
    <t>Cleveland College Preparatory School</t>
  </si>
  <si>
    <t>012011</t>
  </si>
  <si>
    <t>Columbus Performance Academy</t>
  </si>
  <si>
    <t>012025</t>
  </si>
  <si>
    <t>Constellation Schools: Stockyard Community Middle</t>
  </si>
  <si>
    <t>012029</t>
  </si>
  <si>
    <t>Citizens Leadership Academy</t>
  </si>
  <si>
    <t>012030</t>
  </si>
  <si>
    <t>Near West Intergenerational School</t>
  </si>
  <si>
    <t>012033</t>
  </si>
  <si>
    <t>Foxfire Intermediate School</t>
  </si>
  <si>
    <t>012036</t>
  </si>
  <si>
    <t>Regent High School</t>
  </si>
  <si>
    <t>012037</t>
  </si>
  <si>
    <t>Mason Run High School</t>
  </si>
  <si>
    <t>012038</t>
  </si>
  <si>
    <t>Old Brook High School</t>
  </si>
  <si>
    <t>012040</t>
  </si>
  <si>
    <t>Road to Success Academy</t>
  </si>
  <si>
    <t>012041</t>
  </si>
  <si>
    <t>Central High School</t>
  </si>
  <si>
    <t>012042</t>
  </si>
  <si>
    <t>George V. Voinovich High School</t>
  </si>
  <si>
    <t>012043</t>
  </si>
  <si>
    <t>Frederick Douglass High School</t>
  </si>
  <si>
    <t>012044</t>
  </si>
  <si>
    <t>Capital High School</t>
  </si>
  <si>
    <t>012045</t>
  </si>
  <si>
    <t>Patriot Preparatory Academy</t>
  </si>
  <si>
    <t>012054</t>
  </si>
  <si>
    <t xml:space="preserve">North Central Academy </t>
  </si>
  <si>
    <t>012060</t>
  </si>
  <si>
    <t>Akros Middle School</t>
  </si>
  <si>
    <t>012105</t>
  </si>
  <si>
    <t>Southside Academy</t>
  </si>
  <si>
    <t>012391</t>
  </si>
  <si>
    <t>012501</t>
  </si>
  <si>
    <t>Beacon Hill Academy</t>
  </si>
  <si>
    <t>012528</t>
  </si>
  <si>
    <t>The Academy for Urban Scholars</t>
  </si>
  <si>
    <t>012529</t>
  </si>
  <si>
    <t>Focus North High School</t>
  </si>
  <si>
    <t>012541</t>
  </si>
  <si>
    <t>University of Cleveland Preparatory School</t>
  </si>
  <si>
    <t>012558</t>
  </si>
  <si>
    <t>Global Village Academy</t>
  </si>
  <si>
    <t>012627</t>
  </si>
  <si>
    <t>Eagle Elementary of Akron</t>
  </si>
  <si>
    <t>012644</t>
  </si>
  <si>
    <t>STEAM Academy of Warren</t>
  </si>
  <si>
    <t>012671</t>
  </si>
  <si>
    <t>Constellation Schools: Eastside Arts Academy</t>
  </si>
  <si>
    <t>012684</t>
  </si>
  <si>
    <t>Broadway Academy</t>
  </si>
  <si>
    <t>012867</t>
  </si>
  <si>
    <t>Townsend North Community School</t>
  </si>
  <si>
    <t>012924</t>
  </si>
  <si>
    <t>DECA PREP</t>
  </si>
  <si>
    <t>012951</t>
  </si>
  <si>
    <t>Columbus Collegiate Academy - West</t>
  </si>
  <si>
    <t>013034</t>
  </si>
  <si>
    <t>Village Preparatory School Woodland Hills</t>
  </si>
  <si>
    <t>013132</t>
  </si>
  <si>
    <t>Lake Erie College Preparatory School</t>
  </si>
  <si>
    <t>013147</t>
  </si>
  <si>
    <t>STEAM Academy of Warrensville Heights</t>
  </si>
  <si>
    <t>013148</t>
  </si>
  <si>
    <t>Stepstone Academy</t>
  </si>
  <si>
    <t>013170</t>
  </si>
  <si>
    <t>The Brilliance School</t>
  </si>
  <si>
    <t>013173</t>
  </si>
  <si>
    <t>Imagine Environmental Science Academy</t>
  </si>
  <si>
    <t>013175</t>
  </si>
  <si>
    <t>SunBridge Schools</t>
  </si>
  <si>
    <t>013195</t>
  </si>
  <si>
    <t>Ann Jerkins-Harris Academy of Excellence</t>
  </si>
  <si>
    <t>013199</t>
  </si>
  <si>
    <t>Cleveland Preparatory Academy</t>
  </si>
  <si>
    <t>013232</t>
  </si>
  <si>
    <t>A+ Children's Academy</t>
  </si>
  <si>
    <t>013249</t>
  </si>
  <si>
    <t>Academy for Urban Scholars Youngstown</t>
  </si>
  <si>
    <t>013253</t>
  </si>
  <si>
    <t>Ohio College Preparatory School</t>
  </si>
  <si>
    <t>013254</t>
  </si>
  <si>
    <t>Akron Preparatory School</t>
  </si>
  <si>
    <t>013255</t>
  </si>
  <si>
    <t>Canton College Preparatory School</t>
  </si>
  <si>
    <t>013864</t>
  </si>
  <si>
    <t>Cincinnati Technology Academy</t>
  </si>
  <si>
    <t>013930</t>
  </si>
  <si>
    <t>013962</t>
  </si>
  <si>
    <t>Liberty Preparatory School</t>
  </si>
  <si>
    <t>013994</t>
  </si>
  <si>
    <t>Albert Einstein Academy for Letters, Arts and Sciences-Ohio</t>
  </si>
  <si>
    <t>013999</t>
  </si>
  <si>
    <t>Rise &amp; Shine Academy</t>
  </si>
  <si>
    <t>014065</t>
  </si>
  <si>
    <t>Lincoln Park Academy</t>
  </si>
  <si>
    <t>014066</t>
  </si>
  <si>
    <t>Main Preparatory Academy</t>
  </si>
  <si>
    <t>014067</t>
  </si>
  <si>
    <t>Ohio Construction Academy</t>
  </si>
  <si>
    <t>014090</t>
  </si>
  <si>
    <t>Eastland Preparatory Academy</t>
  </si>
  <si>
    <t>014091</t>
  </si>
  <si>
    <t>Hope Learning Academy of Toledo</t>
  </si>
  <si>
    <t>014121</t>
  </si>
  <si>
    <t>Imagine Leadership Academy</t>
  </si>
  <si>
    <t>014139</t>
  </si>
  <si>
    <t>Imagine Columbus Primary School</t>
  </si>
  <si>
    <t>014147</t>
  </si>
  <si>
    <t>East Preparatory Academy</t>
  </si>
  <si>
    <t>014149</t>
  </si>
  <si>
    <t>Dayton SMART Elementary School</t>
  </si>
  <si>
    <t>014187</t>
  </si>
  <si>
    <t>East Academy</t>
  </si>
  <si>
    <t>014188</t>
  </si>
  <si>
    <t>Discovery Academy</t>
  </si>
  <si>
    <t>014189</t>
  </si>
  <si>
    <t>West Park Academy</t>
  </si>
  <si>
    <t>014231</t>
  </si>
  <si>
    <t>014467</t>
  </si>
  <si>
    <t>United Preparatory Academy</t>
  </si>
  <si>
    <t>014830</t>
  </si>
  <si>
    <t>Utica Shale Academy of Ohio</t>
  </si>
  <si>
    <t>014904</t>
  </si>
  <si>
    <t>T2 Honors Academy</t>
  </si>
  <si>
    <t>014913</t>
  </si>
  <si>
    <t>Lakeshore Intergenerational School</t>
  </si>
  <si>
    <t>014927</t>
  </si>
  <si>
    <t>Steel Academy</t>
  </si>
  <si>
    <t>014943</t>
  </si>
  <si>
    <t>015234</t>
  </si>
  <si>
    <t>Zenith Academy West</t>
  </si>
  <si>
    <t>015237</t>
  </si>
  <si>
    <t>Flex High School</t>
  </si>
  <si>
    <t>015261</t>
  </si>
  <si>
    <t>Citizens Academy Southeast</t>
  </si>
  <si>
    <t>015329</t>
  </si>
  <si>
    <t>015344</t>
  </si>
  <si>
    <t>015709</t>
  </si>
  <si>
    <t>Beacon Academy</t>
  </si>
  <si>
    <t>015710</t>
  </si>
  <si>
    <t>Bridge Gate Community School</t>
  </si>
  <si>
    <t>015712</t>
  </si>
  <si>
    <t>Euclid Preparatory School</t>
  </si>
  <si>
    <t>015713</t>
  </si>
  <si>
    <t>East Branch Preparatory AcademydbaWright Preparatory Academy</t>
  </si>
  <si>
    <t>015714</t>
  </si>
  <si>
    <t>Dayton Athletic Vocational Academy</t>
  </si>
  <si>
    <t>015722</t>
  </si>
  <si>
    <t>Village Preparatory School Willard</t>
  </si>
  <si>
    <t>015736</t>
  </si>
  <si>
    <t>iLEAD Spring Meadows</t>
  </si>
  <si>
    <t>015737</t>
  </si>
  <si>
    <t>Global Ambassadors Language Academy</t>
  </si>
  <si>
    <t>015741</t>
  </si>
  <si>
    <t>Westwood Preparatory Academy</t>
  </si>
  <si>
    <t>016812</t>
  </si>
  <si>
    <t>SMART Academy</t>
  </si>
  <si>
    <t>016829</t>
  </si>
  <si>
    <t>South Columbus Preparatory Academy at German Village</t>
  </si>
  <si>
    <t>016836</t>
  </si>
  <si>
    <t>Kids Care Elementary</t>
  </si>
  <si>
    <t>016837</t>
  </si>
  <si>
    <t>Orchard Park Academy</t>
  </si>
  <si>
    <t>016843</t>
  </si>
  <si>
    <t>Citizens Leadership Academy East</t>
  </si>
  <si>
    <t>016849</t>
  </si>
  <si>
    <t>Liberty High School</t>
  </si>
  <si>
    <t>016850</t>
  </si>
  <si>
    <t>Cincinnati Achievement Academy</t>
  </si>
  <si>
    <t>016858</t>
  </si>
  <si>
    <t>United Preparatory Academy East</t>
  </si>
  <si>
    <t>017123</t>
  </si>
  <si>
    <t>Horizon Science Academy Primary</t>
  </si>
  <si>
    <t>017212</t>
  </si>
  <si>
    <t>Dampe Community School</t>
  </si>
  <si>
    <t>017233</t>
  </si>
  <si>
    <t>Great River Connections Academy</t>
  </si>
  <si>
    <t>017259</t>
  </si>
  <si>
    <t>Montgomery Preparatory Academy</t>
  </si>
  <si>
    <t>017270</t>
  </si>
  <si>
    <t>Lorain Bilingual Preparatory Academy</t>
  </si>
  <si>
    <t>017274</t>
  </si>
  <si>
    <t>Mount Auburn Preparatory Academy</t>
  </si>
  <si>
    <t>017275</t>
  </si>
  <si>
    <t>AchievePoint Career Academy - Cincinnati</t>
  </si>
  <si>
    <t>017490</t>
  </si>
  <si>
    <t>ReGeneration Bond Hill</t>
  </si>
  <si>
    <t>017497</t>
  </si>
  <si>
    <t>Cypress High School</t>
  </si>
  <si>
    <t>017498</t>
  </si>
  <si>
    <t>Northwest Ohio Classical Academy</t>
  </si>
  <si>
    <t>017535</t>
  </si>
  <si>
    <t>Huber Heights Preparatory Academy dba Parma Academy</t>
  </si>
  <si>
    <t>017536</t>
  </si>
  <si>
    <t>Kenmore Preparatory Academy dba Toledo Preparatory Academy</t>
  </si>
  <si>
    <t>017537</t>
  </si>
  <si>
    <t>Capital Collegiate Preparatory Academy</t>
  </si>
  <si>
    <t>017538</t>
  </si>
  <si>
    <t>North Columbus Preparatory Academy</t>
  </si>
  <si>
    <t>017585</t>
  </si>
  <si>
    <t>Marion Preparatory Academy</t>
  </si>
  <si>
    <t>017599</t>
  </si>
  <si>
    <t>Priority High School</t>
  </si>
  <si>
    <t>017643</t>
  </si>
  <si>
    <t>Ohio Digital Learning School</t>
  </si>
  <si>
    <t>019152</t>
  </si>
  <si>
    <t>Buckeye Community School</t>
  </si>
  <si>
    <t>019156</t>
  </si>
  <si>
    <t>Quaker Preparatory Academy</t>
  </si>
  <si>
    <t>019197</t>
  </si>
  <si>
    <t>Flex High School Cleveland</t>
  </si>
  <si>
    <t>019199</t>
  </si>
  <si>
    <t>Central Point Preparatory Academy</t>
  </si>
  <si>
    <t>019200</t>
  </si>
  <si>
    <t>South Columbus Preparatory Academy at Southfield</t>
  </si>
  <si>
    <t>019201</t>
  </si>
  <si>
    <t>Franklinton Prep High School</t>
  </si>
  <si>
    <t>019212</t>
  </si>
  <si>
    <t>Valor Academy, Inc.</t>
  </si>
  <si>
    <t>019220</t>
  </si>
  <si>
    <t>North Shore High School</t>
  </si>
  <si>
    <t>019221</t>
  </si>
  <si>
    <t>Case Preparatory Academy</t>
  </si>
  <si>
    <t>019226</t>
  </si>
  <si>
    <t>Franklinton High School</t>
  </si>
  <si>
    <t>019227</t>
  </si>
  <si>
    <t>Dublin Preparatory Academy dba Northside Preparatory Academy</t>
  </si>
  <si>
    <t>019235</t>
  </si>
  <si>
    <t>Focus Learning Academy of Central Columbus</t>
  </si>
  <si>
    <t>019426</t>
  </si>
  <si>
    <t>Dayton Career Tech High School</t>
  </si>
  <si>
    <t>019427</t>
  </si>
  <si>
    <t>Akron Career Tech High School</t>
  </si>
  <si>
    <t>019441</t>
  </si>
  <si>
    <t>Buckeye Community School - London</t>
  </si>
  <si>
    <t>019442</t>
  </si>
  <si>
    <t>Buckeye Community School - Marion</t>
  </si>
  <si>
    <t>019450</t>
  </si>
  <si>
    <t>Youngstown Preparatory Academy</t>
  </si>
  <si>
    <t>019452</t>
  </si>
  <si>
    <t>Citizens of the World Charter Schools - Cincinnati</t>
  </si>
  <si>
    <t>019474</t>
  </si>
  <si>
    <t>Explorers Academy of Science and Technology</t>
  </si>
  <si>
    <t>019478</t>
  </si>
  <si>
    <t>Niles Preparatory Academy</t>
  </si>
  <si>
    <t>019511</t>
  </si>
  <si>
    <t>Western Toledo Preparatory Academy</t>
  </si>
  <si>
    <t>019533</t>
  </si>
  <si>
    <t>Eagle Charter Schools of Ohio</t>
  </si>
  <si>
    <t>132746</t>
  </si>
  <si>
    <t>Summit Acdy Comm Schl for Alternative Learners of Middletown</t>
  </si>
  <si>
    <t>132761</t>
  </si>
  <si>
    <t>Summit Academy Community School Alternative Learners -Xenia</t>
  </si>
  <si>
    <t>132779</t>
  </si>
  <si>
    <t>Summit Academy Akron Middle School</t>
  </si>
  <si>
    <t>132795</t>
  </si>
  <si>
    <t>Cliff Park High School</t>
  </si>
  <si>
    <t>132803</t>
  </si>
  <si>
    <t>Marshall High School</t>
  </si>
  <si>
    <t>132944</t>
  </si>
  <si>
    <t>Miami Valley Academies</t>
  </si>
  <si>
    <t>132951</t>
  </si>
  <si>
    <t>Constellation Schools: Lorain Community Elementary</t>
  </si>
  <si>
    <t>132969</t>
  </si>
  <si>
    <t>Constellation Schools: Elyria Community</t>
  </si>
  <si>
    <t>132985</t>
  </si>
  <si>
    <t>YB Columbus Community School</t>
  </si>
  <si>
    <t>132993</t>
  </si>
  <si>
    <t>Constellation Schools: Westpark Community Elementary</t>
  </si>
  <si>
    <t>133215</t>
  </si>
  <si>
    <t>Intergenerational School, The</t>
  </si>
  <si>
    <t>133256</t>
  </si>
  <si>
    <t>Constellation Schools: Parma Community</t>
  </si>
  <si>
    <t>133264</t>
  </si>
  <si>
    <t>Dohn Community</t>
  </si>
  <si>
    <t>133280</t>
  </si>
  <si>
    <t>Washington Park Community School</t>
  </si>
  <si>
    <t>133306</t>
  </si>
  <si>
    <t>Summit Academy Community School for Alternative Learn-Canton</t>
  </si>
  <si>
    <t>133322</t>
  </si>
  <si>
    <t>Summit Academy Community School Alternative Learners-Lorain</t>
  </si>
  <si>
    <t>133330</t>
  </si>
  <si>
    <t>T.C.P. World Academy</t>
  </si>
  <si>
    <t>133348</t>
  </si>
  <si>
    <t>Richard Allen Preparatory</t>
  </si>
  <si>
    <t>133421</t>
  </si>
  <si>
    <t>Graham School, The</t>
  </si>
  <si>
    <t>133439</t>
  </si>
  <si>
    <t>Cornerstone Academy Community School</t>
  </si>
  <si>
    <t>133454</t>
  </si>
  <si>
    <t>Dayton Leadership Academies-Dayton View Campus</t>
  </si>
  <si>
    <t>133488</t>
  </si>
  <si>
    <t>River Gate High School</t>
  </si>
  <si>
    <t>133504</t>
  </si>
  <si>
    <t>Phoenix Community Learning Ctr</t>
  </si>
  <si>
    <t>133512</t>
  </si>
  <si>
    <t>Cincinnati College Preparatory Academy</t>
  </si>
  <si>
    <t>133538</t>
  </si>
  <si>
    <t>Edge Academy, The</t>
  </si>
  <si>
    <t>133561</t>
  </si>
  <si>
    <t>Millennium Community School</t>
  </si>
  <si>
    <t>133587</t>
  </si>
  <si>
    <t>Summit Academy Akron Elementary School</t>
  </si>
  <si>
    <t>133629</t>
  </si>
  <si>
    <t>Horizon Science Acad Cleveland</t>
  </si>
  <si>
    <t>133660</t>
  </si>
  <si>
    <t>Horizon Science Academy Columbus</t>
  </si>
  <si>
    <t>133678</t>
  </si>
  <si>
    <t>Riverside Academy</t>
  </si>
  <si>
    <t>133736</t>
  </si>
  <si>
    <t>Richard Allen Academy</t>
  </si>
  <si>
    <t>133785</t>
  </si>
  <si>
    <t>Queen City Career Prep High School</t>
  </si>
  <si>
    <t>133835</t>
  </si>
  <si>
    <t>Invictus High School</t>
  </si>
  <si>
    <t>133868</t>
  </si>
  <si>
    <t>Towpath Trail High School</t>
  </si>
  <si>
    <t>133942</t>
  </si>
  <si>
    <t>Toledo School For The Arts</t>
  </si>
  <si>
    <t>134072</t>
  </si>
  <si>
    <t>Youngstown Community School</t>
  </si>
  <si>
    <t>134098</t>
  </si>
  <si>
    <t>Constellation Schools: Old Brooklyn Community Elementary</t>
  </si>
  <si>
    <t>134122</t>
  </si>
  <si>
    <t>Autism Model School</t>
  </si>
  <si>
    <t>134197</t>
  </si>
  <si>
    <t>Green Inspiration Academy</t>
  </si>
  <si>
    <t>134213</t>
  </si>
  <si>
    <t>Middlebury Academy</t>
  </si>
  <si>
    <t>134247</t>
  </si>
  <si>
    <t>City Day Community School</t>
  </si>
  <si>
    <t>142901</t>
  </si>
  <si>
    <t>Stark High School</t>
  </si>
  <si>
    <t>142919</t>
  </si>
  <si>
    <t>Black River Career Prep High School</t>
  </si>
  <si>
    <t>142927</t>
  </si>
  <si>
    <t>Focus Learning Academy of Southwest Columbus</t>
  </si>
  <si>
    <t>142935</t>
  </si>
  <si>
    <t>Focus Learning Academy of Southeastern Columbus</t>
  </si>
  <si>
    <t>142943</t>
  </si>
  <si>
    <t>Focus Learning Academy of Northern Columbus</t>
  </si>
  <si>
    <t>142950</t>
  </si>
  <si>
    <t>Ohio Virtual Academy</t>
  </si>
  <si>
    <t>142968</t>
  </si>
  <si>
    <t>Hope Academy Northcoast</t>
  </si>
  <si>
    <t>143172</t>
  </si>
  <si>
    <t>International Acad Of Columbus</t>
  </si>
  <si>
    <t>143198</t>
  </si>
  <si>
    <t>Great Western Academy</t>
  </si>
  <si>
    <t>143206</t>
  </si>
  <si>
    <t>Trotwood Preparatory &amp; Fitness Academy</t>
  </si>
  <si>
    <t>143214</t>
  </si>
  <si>
    <t>Middletown Preparatory &amp; Fitness Academy</t>
  </si>
  <si>
    <t>143297</t>
  </si>
  <si>
    <t>The Autism Academy Of Learning</t>
  </si>
  <si>
    <t>143305</t>
  </si>
  <si>
    <t>TRECA Digital Academy</t>
  </si>
  <si>
    <t>143313</t>
  </si>
  <si>
    <t>Innovation Academy West</t>
  </si>
  <si>
    <t>143396</t>
  </si>
  <si>
    <t>Alternative Education Academy</t>
  </si>
  <si>
    <t>143479</t>
  </si>
  <si>
    <t>Constellation Schools: Puritas Community Elementary</t>
  </si>
  <si>
    <t>143487</t>
  </si>
  <si>
    <t>Constellation Schools: Stockyard Community Elementary</t>
  </si>
  <si>
    <t>143529</t>
  </si>
  <si>
    <t>North Dayton School Of Science &amp; Discovery</t>
  </si>
  <si>
    <t>143602</t>
  </si>
  <si>
    <t>Hamilton Cnty Math &amp; Science</t>
  </si>
  <si>
    <t>143610</t>
  </si>
  <si>
    <t>Arts &amp; College Preparatory Academy</t>
  </si>
  <si>
    <t>143644</t>
  </si>
  <si>
    <t>Sciotoville</t>
  </si>
  <si>
    <t>147231</t>
  </si>
  <si>
    <t>Schnee Learning Center</t>
  </si>
  <si>
    <t>148981</t>
  </si>
  <si>
    <t>Tomorrow Center</t>
  </si>
  <si>
    <t>148999</t>
  </si>
  <si>
    <t>Mahoning Unlimited Classroom</t>
  </si>
  <si>
    <t>149047</t>
  </si>
  <si>
    <t>GOAL Digital Academy</t>
  </si>
  <si>
    <t>149088</t>
  </si>
  <si>
    <t>Fairborn Digital Academy</t>
  </si>
  <si>
    <t>149302</t>
  </si>
  <si>
    <t>Skyway Career Prep High School</t>
  </si>
  <si>
    <t>149328</t>
  </si>
  <si>
    <t>Foxfire High School</t>
  </si>
  <si>
    <t>151175</t>
  </si>
  <si>
    <t>West Central Learning Academy II</t>
  </si>
  <si>
    <t>151183</t>
  </si>
  <si>
    <t>Lake Erie International High School</t>
  </si>
  <si>
    <t>151209</t>
  </si>
  <si>
    <t>Randall Park High School</t>
  </si>
  <si>
    <t>COMMUNITY SCHOOL</t>
  </si>
  <si>
    <t>COLUMN 'd' OF</t>
  </si>
  <si>
    <t>SUMMARY SFPR</t>
  </si>
  <si>
    <t>Dayton Regional STEM School</t>
  </si>
  <si>
    <t>Metro Early College HS</t>
  </si>
  <si>
    <t>Global Impact STEM Academy</t>
  </si>
  <si>
    <t>Bio-Med Science Academy STEM</t>
  </si>
  <si>
    <t>Valley STEM+ME2 Academy</t>
  </si>
  <si>
    <t>iSTEM Geauga Early College</t>
  </si>
  <si>
    <t>Tri State STEM+M</t>
  </si>
  <si>
    <t>WEIGHTED CTE</t>
  </si>
  <si>
    <t>CAREER</t>
  </si>
  <si>
    <t>TECHNICAL</t>
  </si>
  <si>
    <t xml:space="preserve">NET CTE </t>
  </si>
  <si>
    <t>PLANNING</t>
  </si>
  <si>
    <t>WEIGHED CTE</t>
  </si>
  <si>
    <t>SERVICES</t>
  </si>
  <si>
    <t xml:space="preserve"> AWARENESS AND</t>
  </si>
  <si>
    <t>EXPLORATION</t>
  </si>
  <si>
    <t>FY22 Career Technical Education Restricted Funding Guidance</t>
  </si>
  <si>
    <t>CTE Weighted Funding</t>
  </si>
  <si>
    <r>
      <t xml:space="preserve">Career Technical Education (CTE) funding provided through state foundation funding is restricted to support career-tech activities. Section 3317.014(F) Schools and districts receiving weighted CTE funding under Section 3317.014(C) of the Revised Code, are required to spend funds in accordance with Section 3317.014 (F). These funds must be used for expenses the Ohio Department of Education (ODE) designates as approved Career-Technical Education (CTE) expenses. Section 3317.014(C) provides for CTE weighted funding calculated for each student in five CTE categories. The weights for each category are applied to the statewide average CTE base cost per pupil and the state share percentage (if applicable), and provided through the larger state foundation funding formula, pursuant to Section 3317.022. This funding must be utilized for ODE approved expenses. For more information on allowable expenses, please review this guidance. </t>
    </r>
    <r>
      <rPr>
        <sz val="8"/>
        <color theme="1"/>
        <rFont val="Calibri"/>
        <family val="2"/>
        <scheme val="minor"/>
      </rPr>
      <t> </t>
    </r>
  </si>
  <si>
    <t>At least 75% of all funds received under Section 3317.014(C) shall be spent on:</t>
  </si>
  <si>
    <r>
      <t>·</t>
    </r>
    <r>
      <rPr>
        <sz val="7"/>
        <color theme="1"/>
        <rFont val="Times New Roman"/>
        <family val="1"/>
      </rPr>
      <t xml:space="preserve">         </t>
    </r>
    <r>
      <rPr>
        <sz val="11"/>
        <color theme="1"/>
        <rFont val="Calibri"/>
        <family val="2"/>
        <scheme val="minor"/>
      </rPr>
      <t>Curriculum development, purchase, and implementation</t>
    </r>
  </si>
  <si>
    <r>
      <t>·</t>
    </r>
    <r>
      <rPr>
        <sz val="7"/>
        <color theme="1"/>
        <rFont val="Times New Roman"/>
        <family val="1"/>
      </rPr>
      <t xml:space="preserve">         </t>
    </r>
    <r>
      <rPr>
        <sz val="11"/>
        <color theme="1"/>
        <rFont val="Calibri"/>
        <family val="2"/>
        <scheme val="minor"/>
      </rPr>
      <t>Instructional resources and supplies</t>
    </r>
  </si>
  <si>
    <r>
      <t>·</t>
    </r>
    <r>
      <rPr>
        <sz val="7"/>
        <color theme="1"/>
        <rFont val="Times New Roman"/>
        <family val="1"/>
      </rPr>
      <t xml:space="preserve">         </t>
    </r>
    <r>
      <rPr>
        <sz val="11"/>
        <color theme="1"/>
        <rFont val="Calibri"/>
        <family val="2"/>
        <scheme val="minor"/>
      </rPr>
      <t>Industry-based program certification</t>
    </r>
  </si>
  <si>
    <r>
      <t>·</t>
    </r>
    <r>
      <rPr>
        <sz val="7"/>
        <color theme="1"/>
        <rFont val="Times New Roman"/>
        <family val="1"/>
      </rPr>
      <t xml:space="preserve">         </t>
    </r>
    <r>
      <rPr>
        <sz val="11"/>
        <color theme="1"/>
        <rFont val="Calibri"/>
        <family val="2"/>
        <scheme val="minor"/>
      </rPr>
      <t>Student assessment, credentialing, and placement</t>
    </r>
  </si>
  <si>
    <r>
      <t>·</t>
    </r>
    <r>
      <rPr>
        <sz val="7"/>
        <color theme="1"/>
        <rFont val="Times New Roman"/>
        <family val="1"/>
      </rPr>
      <t xml:space="preserve">         </t>
    </r>
    <r>
      <rPr>
        <sz val="11"/>
        <color theme="1"/>
        <rFont val="Calibri"/>
        <family val="2"/>
        <scheme val="minor"/>
      </rPr>
      <t>Curriculum specific equipment purchases and leases</t>
    </r>
  </si>
  <si>
    <r>
      <t>·</t>
    </r>
    <r>
      <rPr>
        <sz val="7"/>
        <color theme="1"/>
        <rFont val="Times New Roman"/>
        <family val="1"/>
      </rPr>
      <t xml:space="preserve">         </t>
    </r>
    <r>
      <rPr>
        <sz val="11"/>
        <color theme="1"/>
        <rFont val="Calibri"/>
        <family val="2"/>
        <scheme val="minor"/>
      </rPr>
      <t>CTE student organization fees and expenses</t>
    </r>
  </si>
  <si>
    <r>
      <t>·</t>
    </r>
    <r>
      <rPr>
        <sz val="7"/>
        <color theme="1"/>
        <rFont val="Times New Roman"/>
        <family val="1"/>
      </rPr>
      <t xml:space="preserve">         </t>
    </r>
    <r>
      <rPr>
        <sz val="11"/>
        <color theme="1"/>
        <rFont val="Calibri"/>
        <family val="2"/>
        <scheme val="minor"/>
      </rPr>
      <t>Home and agency linkages</t>
    </r>
  </si>
  <si>
    <r>
      <t>·</t>
    </r>
    <r>
      <rPr>
        <sz val="7"/>
        <color theme="1"/>
        <rFont val="Times New Roman"/>
        <family val="1"/>
      </rPr>
      <t xml:space="preserve">         </t>
    </r>
    <r>
      <rPr>
        <sz val="11"/>
        <color theme="1"/>
        <rFont val="Calibri"/>
        <family val="2"/>
        <scheme val="minor"/>
      </rPr>
      <t>Work-based learning experiences</t>
    </r>
  </si>
  <si>
    <r>
      <t>·</t>
    </r>
    <r>
      <rPr>
        <sz val="7"/>
        <color theme="1"/>
        <rFont val="Times New Roman"/>
        <family val="1"/>
      </rPr>
      <t xml:space="preserve">         </t>
    </r>
    <r>
      <rPr>
        <sz val="11"/>
        <color theme="1"/>
        <rFont val="Calibri"/>
        <family val="2"/>
        <scheme val="minor"/>
      </rPr>
      <t>Professional development</t>
    </r>
  </si>
  <si>
    <r>
      <t>·</t>
    </r>
    <r>
      <rPr>
        <sz val="7"/>
        <color theme="1"/>
        <rFont val="Times New Roman"/>
        <family val="1"/>
      </rPr>
      <t xml:space="preserve">         </t>
    </r>
    <r>
      <rPr>
        <sz val="11"/>
        <color theme="1"/>
        <rFont val="Calibri"/>
        <family val="2"/>
        <scheme val="minor"/>
      </rPr>
      <t xml:space="preserve">Other costs directly associated with CTE programs including development of new programs    </t>
    </r>
  </si>
  <si>
    <t>No more than 25% of the funds shall be used for personnel expenditures.</t>
  </si>
  <si>
    <t>CTE funding subject to these requirements exclude any CTE associated services provided under Section 3317.014(D), but include CTE weighted funding through the Other Adjustments transfer of funds pursuant to Section 3317.023(I) for contracted or compact CTE services.</t>
  </si>
  <si>
    <t>CTE Associated Services - CTPD only</t>
  </si>
  <si>
    <t>CTE associated services are restricted under Section 3314.014(G) and must be spent on ODE approved expenses, which may include such purposes as:</t>
  </si>
  <si>
    <r>
      <t>·</t>
    </r>
    <r>
      <rPr>
        <sz val="7"/>
        <color theme="1"/>
        <rFont val="Times New Roman"/>
        <family val="1"/>
      </rPr>
      <t xml:space="preserve">         </t>
    </r>
    <r>
      <rPr>
        <sz val="11"/>
        <color theme="1"/>
        <rFont val="Calibri"/>
        <family val="2"/>
        <scheme val="minor"/>
      </rPr>
      <t>Apprenticeship coordinators</t>
    </r>
  </si>
  <si>
    <r>
      <t>·</t>
    </r>
    <r>
      <rPr>
        <sz val="7"/>
        <color theme="1"/>
        <rFont val="Times New Roman"/>
        <family val="1"/>
      </rPr>
      <t xml:space="preserve">         </t>
    </r>
    <r>
      <rPr>
        <sz val="11"/>
        <color theme="1"/>
        <rFont val="Calibri"/>
        <family val="2"/>
        <scheme val="minor"/>
      </rPr>
      <t>Coordinators for other career-technical education services</t>
    </r>
  </si>
  <si>
    <r>
      <t>·</t>
    </r>
    <r>
      <rPr>
        <sz val="7"/>
        <color theme="1"/>
        <rFont val="Times New Roman"/>
        <family val="1"/>
      </rPr>
      <t xml:space="preserve">         </t>
    </r>
    <r>
      <rPr>
        <sz val="11"/>
        <color theme="1"/>
        <rFont val="Calibri"/>
        <family val="2"/>
        <scheme val="minor"/>
      </rPr>
      <t>Career-technical evaluation; and</t>
    </r>
  </si>
  <si>
    <r>
      <t>·</t>
    </r>
    <r>
      <rPr>
        <sz val="7"/>
        <color theme="1"/>
        <rFont val="Times New Roman"/>
        <family val="1"/>
      </rPr>
      <t xml:space="preserve">         </t>
    </r>
    <r>
      <rPr>
        <sz val="11"/>
        <color theme="1"/>
        <rFont val="Calibri"/>
        <family val="2"/>
        <scheme val="minor"/>
      </rPr>
      <t>Other purposes designated by ODE</t>
    </r>
    <r>
      <rPr>
        <sz val="8"/>
        <color theme="1"/>
        <rFont val="Calibri"/>
        <family val="2"/>
        <scheme val="minor"/>
      </rPr>
      <t> </t>
    </r>
    <r>
      <rPr>
        <sz val="11"/>
        <color theme="1"/>
        <rFont val="Calibri"/>
        <family val="2"/>
        <scheme val="minor"/>
      </rPr>
      <t>.</t>
    </r>
  </si>
  <si>
    <t>Career Awareness and Exploration - CTPD only</t>
  </si>
  <si>
    <t>Career awareness and exploration funds under Section 3314.014(H) are also restricted and must be spent on the following:</t>
  </si>
  <si>
    <r>
      <t>·</t>
    </r>
    <r>
      <rPr>
        <sz val="7"/>
        <color theme="1"/>
        <rFont val="Times New Roman"/>
        <family val="1"/>
      </rPr>
      <t xml:space="preserve">         </t>
    </r>
    <r>
      <rPr>
        <sz val="11"/>
        <color theme="1"/>
        <rFont val="Calibri"/>
        <family val="2"/>
        <scheme val="minor"/>
      </rPr>
      <t>Delivery of career awareness programs to students enrolled in grades kindergarten through twelve;</t>
    </r>
  </si>
  <si>
    <r>
      <t>·</t>
    </r>
    <r>
      <rPr>
        <sz val="7"/>
        <color theme="1"/>
        <rFont val="Times New Roman"/>
        <family val="1"/>
      </rPr>
      <t xml:space="preserve">         </t>
    </r>
    <r>
      <rPr>
        <sz val="11"/>
        <color theme="1"/>
        <rFont val="Calibri"/>
        <family val="2"/>
        <scheme val="minor"/>
      </rPr>
      <t>Provision of a common, consistent curriculum to students throughout their primary and secondary education;</t>
    </r>
  </si>
  <si>
    <r>
      <t>·</t>
    </r>
    <r>
      <rPr>
        <sz val="7"/>
        <color theme="1"/>
        <rFont val="Times New Roman"/>
        <family val="1"/>
      </rPr>
      <t xml:space="preserve">         </t>
    </r>
    <r>
      <rPr>
        <sz val="11"/>
        <color theme="1"/>
        <rFont val="Calibri"/>
        <family val="2"/>
        <scheme val="minor"/>
      </rPr>
      <t>Assistance to teachers in providing a career development curriculum to students;</t>
    </r>
  </si>
  <si>
    <r>
      <t>·</t>
    </r>
    <r>
      <rPr>
        <sz val="7"/>
        <color theme="1"/>
        <rFont val="Times New Roman"/>
        <family val="1"/>
      </rPr>
      <t xml:space="preserve">         </t>
    </r>
    <r>
      <rPr>
        <sz val="11"/>
        <color theme="1"/>
        <rFont val="Calibri"/>
        <family val="2"/>
        <scheme val="minor"/>
      </rPr>
      <t>Development of a career development plan for each student that stays with that student for the duration of the student's primary and secondary education;</t>
    </r>
  </si>
  <si>
    <r>
      <t>·</t>
    </r>
    <r>
      <rPr>
        <sz val="7"/>
        <color theme="1"/>
        <rFont val="Times New Roman"/>
        <family val="1"/>
      </rPr>
      <t xml:space="preserve">         </t>
    </r>
    <r>
      <rPr>
        <sz val="11"/>
        <color theme="1"/>
        <rFont val="Calibri"/>
        <family val="2"/>
        <scheme val="minor"/>
      </rPr>
      <t>Provision of opportunities for students to engage in activities, such as career fairs, hands-on experiences, and job shadowing, across all career pathways at each grade level.</t>
    </r>
  </si>
  <si>
    <t xml:space="preserve">CTE </t>
  </si>
  <si>
    <t>NET CTE</t>
  </si>
  <si>
    <t>75%-25%</t>
  </si>
  <si>
    <t>75% OF</t>
  </si>
  <si>
    <t>25% OF</t>
  </si>
  <si>
    <t>AWARENESS &amp;</t>
  </si>
  <si>
    <t>DISTRICT</t>
  </si>
  <si>
    <t>045187</t>
  </si>
  <si>
    <t>Ada Ex Vill SD</t>
  </si>
  <si>
    <t>N</t>
  </si>
  <si>
    <t>061903</t>
  </si>
  <si>
    <t>Adams County Ohio Valley Local</t>
  </si>
  <si>
    <t>Adams</t>
  </si>
  <si>
    <t>049494</t>
  </si>
  <si>
    <t>Adena Local SD</t>
  </si>
  <si>
    <t>043489</t>
  </si>
  <si>
    <t>Akron City SD</t>
  </si>
  <si>
    <t>045906</t>
  </si>
  <si>
    <t>Alexander Local SD</t>
  </si>
  <si>
    <t>045757</t>
  </si>
  <si>
    <t>Allen East Local SD</t>
  </si>
  <si>
    <t>043497</t>
  </si>
  <si>
    <t>Alliance City SD</t>
  </si>
  <si>
    <t>046847</t>
  </si>
  <si>
    <t>Amanda-Clearcreek Local SD</t>
  </si>
  <si>
    <t>Fairfield</t>
  </si>
  <si>
    <t>045195</t>
  </si>
  <si>
    <t>Amherst Ex Vill SD</t>
  </si>
  <si>
    <t>049759</t>
  </si>
  <si>
    <t>Anna Local SD</t>
  </si>
  <si>
    <t>Shelby</t>
  </si>
  <si>
    <t>046623</t>
  </si>
  <si>
    <t>Ansonia Local SD</t>
  </si>
  <si>
    <t>Darke</t>
  </si>
  <si>
    <t>048207</t>
  </si>
  <si>
    <t>Anthony Wayne Local SD</t>
  </si>
  <si>
    <t>048991</t>
  </si>
  <si>
    <t>Antwerp Local SD</t>
  </si>
  <si>
    <t>Paulding</t>
  </si>
  <si>
    <t>047415</t>
  </si>
  <si>
    <t>Arcadia Local SD</t>
  </si>
  <si>
    <t>046631</t>
  </si>
  <si>
    <t>Arcanum Butler Local SD</t>
  </si>
  <si>
    <t>047043</t>
  </si>
  <si>
    <t>Archbold-Area Local SD</t>
  </si>
  <si>
    <t>Fulton</t>
  </si>
  <si>
    <t>047423</t>
  </si>
  <si>
    <t>Arlington Local SD</t>
  </si>
  <si>
    <t>043505</t>
  </si>
  <si>
    <t>Ashland City SD</t>
  </si>
  <si>
    <t>043513</t>
  </si>
  <si>
    <t>Ashtabula Area City SD</t>
  </si>
  <si>
    <t>043521</t>
  </si>
  <si>
    <t>Athens City SD</t>
  </si>
  <si>
    <t>049171</t>
  </si>
  <si>
    <t>Aurora City SD</t>
  </si>
  <si>
    <t>048298</t>
  </si>
  <si>
    <t>Austintown Local SD</t>
  </si>
  <si>
    <t>048124</t>
  </si>
  <si>
    <t>Avon Lake City SD</t>
  </si>
  <si>
    <t>048116</t>
  </si>
  <si>
    <t>Avon Local SD</t>
  </si>
  <si>
    <t>046706</t>
  </si>
  <si>
    <t>Ayersville Local SD</t>
  </si>
  <si>
    <t>Defiance</t>
  </si>
  <si>
    <t>043539</t>
  </si>
  <si>
    <t>Barberton City SD</t>
  </si>
  <si>
    <t>045203</t>
  </si>
  <si>
    <t>Barnesville Ex Vill SD</t>
  </si>
  <si>
    <t>046300</t>
  </si>
  <si>
    <t>Batavia Local SD</t>
  </si>
  <si>
    <t>045765</t>
  </si>
  <si>
    <t>Bath Local SD</t>
  </si>
  <si>
    <t>043547</t>
  </si>
  <si>
    <t>Bay Village City SD</t>
  </si>
  <si>
    <t>043554</t>
  </si>
  <si>
    <t>Beachwood City SD</t>
  </si>
  <si>
    <t>046425</t>
  </si>
  <si>
    <t>Beaver Local SD</t>
  </si>
  <si>
    <t>047241</t>
  </si>
  <si>
    <t>Beavercreek City SD</t>
  </si>
  <si>
    <t>043562</t>
  </si>
  <si>
    <t>Bedford City SD</t>
  </si>
  <si>
    <t>043570</t>
  </si>
  <si>
    <t>Bellaire Local SD</t>
  </si>
  <si>
    <t>043588</t>
  </si>
  <si>
    <t>Bellefontaine City SD</t>
  </si>
  <si>
    <t>043596</t>
  </si>
  <si>
    <t>Bellevue City SD</t>
  </si>
  <si>
    <t>Huron</t>
  </si>
  <si>
    <t>043604</t>
  </si>
  <si>
    <t>Belpre City SD</t>
  </si>
  <si>
    <t>048074</t>
  </si>
  <si>
    <t>Benjamin Logan Local SD</t>
  </si>
  <si>
    <t>048926</t>
  </si>
  <si>
    <t>Benton Carroll Salem Local S</t>
  </si>
  <si>
    <t>Ottawa</t>
  </si>
  <si>
    <t>043612</t>
  </si>
  <si>
    <t>Berea City SD</t>
  </si>
  <si>
    <t>047167</t>
  </si>
  <si>
    <t>Berkshire Local SD</t>
  </si>
  <si>
    <t>Geauga</t>
  </si>
  <si>
    <t>046854</t>
  </si>
  <si>
    <t>Berne Union Local SD</t>
  </si>
  <si>
    <t>048611</t>
  </si>
  <si>
    <t>Bethel Local SD</t>
  </si>
  <si>
    <t>046318</t>
  </si>
  <si>
    <t>Bethel-Tate Local SD</t>
  </si>
  <si>
    <t>043620</t>
  </si>
  <si>
    <t>Bexley City SD</t>
  </si>
  <si>
    <t>046748</t>
  </si>
  <si>
    <t>Big Walnut Local SD</t>
  </si>
  <si>
    <t>048462</t>
  </si>
  <si>
    <t>Black River Local SD</t>
  </si>
  <si>
    <t>046383</t>
  </si>
  <si>
    <t>Blanchester Local SD</t>
  </si>
  <si>
    <t>Clinton</t>
  </si>
  <si>
    <t>046862</t>
  </si>
  <si>
    <t>Bloom Carroll Local SD</t>
  </si>
  <si>
    <t>049593</t>
  </si>
  <si>
    <t>Bloom-Vernon Local SD</t>
  </si>
  <si>
    <t>050096</t>
  </si>
  <si>
    <t>Bloomfield-Mespo Local SD</t>
  </si>
  <si>
    <t>045211</t>
  </si>
  <si>
    <t>Bluffton Ex Vill SD</t>
  </si>
  <si>
    <t>048306</t>
  </si>
  <si>
    <t>Boardman Local SD</t>
  </si>
  <si>
    <t>049767</t>
  </si>
  <si>
    <t>Botkins Local SD</t>
  </si>
  <si>
    <t>043638</t>
  </si>
  <si>
    <t>Bowling Green City SD</t>
  </si>
  <si>
    <t>045229</t>
  </si>
  <si>
    <t>Bradford Ex Vill SD</t>
  </si>
  <si>
    <t>043646</t>
  </si>
  <si>
    <t>Brecksville-Broadview Height</t>
  </si>
  <si>
    <t>045237</t>
  </si>
  <si>
    <t>Bridgeport Ex Vill SD</t>
  </si>
  <si>
    <t>047613</t>
  </si>
  <si>
    <t>Bright Local SD</t>
  </si>
  <si>
    <t>Highland</t>
  </si>
  <si>
    <t>050112</t>
  </si>
  <si>
    <t>Bristol Local SD</t>
  </si>
  <si>
    <t>050120</t>
  </si>
  <si>
    <t>Brookfield Local SD</t>
  </si>
  <si>
    <t>043653</t>
  </si>
  <si>
    <t>Brooklyn City SD</t>
  </si>
  <si>
    <t>048678</t>
  </si>
  <si>
    <t>Brookville Local SD</t>
  </si>
  <si>
    <t>046177</t>
  </si>
  <si>
    <t>Brown Local SD</t>
  </si>
  <si>
    <t>Carroll</t>
  </si>
  <si>
    <t>043661</t>
  </si>
  <si>
    <t>Brunswick City SD</t>
  </si>
  <si>
    <t>043679</t>
  </si>
  <si>
    <t>Bryan City SD</t>
  </si>
  <si>
    <t>Williams</t>
  </si>
  <si>
    <t>046508</t>
  </si>
  <si>
    <t>Buckeye Central Local SD</t>
  </si>
  <si>
    <t>Crawford</t>
  </si>
  <si>
    <t>045856</t>
  </si>
  <si>
    <t>Buckeye Local SD</t>
  </si>
  <si>
    <t>047787</t>
  </si>
  <si>
    <t>048470</t>
  </si>
  <si>
    <t>046755</t>
  </si>
  <si>
    <t>Buckeye Valley Local SD</t>
  </si>
  <si>
    <t>043687</t>
  </si>
  <si>
    <t>Bucyrus City SD</t>
  </si>
  <si>
    <t>045252</t>
  </si>
  <si>
    <t>Caldwell Ex Vill SD</t>
  </si>
  <si>
    <t>Noble</t>
  </si>
  <si>
    <t>043695</t>
  </si>
  <si>
    <t>Cambridge City SD</t>
  </si>
  <si>
    <t>Guernsey</t>
  </si>
  <si>
    <t>043703</t>
  </si>
  <si>
    <t>Campbell City SD</t>
  </si>
  <si>
    <t>046946</t>
  </si>
  <si>
    <t>Canal Winchester Local SD</t>
  </si>
  <si>
    <t>048314</t>
  </si>
  <si>
    <t>Canfield Local SD</t>
  </si>
  <si>
    <t>043711</t>
  </si>
  <si>
    <t>Canton City SD</t>
  </si>
  <si>
    <t>049833</t>
  </si>
  <si>
    <t>Canton Local SD</t>
  </si>
  <si>
    <t>047175</t>
  </si>
  <si>
    <t>Cardinal Local SD</t>
  </si>
  <si>
    <t>048793</t>
  </si>
  <si>
    <t>Cardington-Lincoln Local SD</t>
  </si>
  <si>
    <t>045260</t>
  </si>
  <si>
    <t>Carey Ex Vill SD</t>
  </si>
  <si>
    <t>Wyandot</t>
  </si>
  <si>
    <t>050419</t>
  </si>
  <si>
    <t>Carlisle Local SD</t>
  </si>
  <si>
    <t>045278</t>
  </si>
  <si>
    <t>Carrollton Ex Vill SD</t>
  </si>
  <si>
    <t>047258</t>
  </si>
  <si>
    <t>Cedar Cliff Local SD</t>
  </si>
  <si>
    <t>043729</t>
  </si>
  <si>
    <t>Celina City SD</t>
  </si>
  <si>
    <t>Mercer</t>
  </si>
  <si>
    <t>047829</t>
  </si>
  <si>
    <t>Centerburg Local SD</t>
  </si>
  <si>
    <t>043737</t>
  </si>
  <si>
    <t>Centerville City SD</t>
  </si>
  <si>
    <t>046714</t>
  </si>
  <si>
    <t>Central Local SD</t>
  </si>
  <si>
    <t>045286</t>
  </si>
  <si>
    <t>Chagrin Falls Ex Vill SD</t>
  </si>
  <si>
    <t>050138</t>
  </si>
  <si>
    <t>Champion Local SD</t>
  </si>
  <si>
    <t>047183</t>
  </si>
  <si>
    <t>Chardon Local SD</t>
  </si>
  <si>
    <t>045294</t>
  </si>
  <si>
    <t>Chesapeake Union Ex Vill SD</t>
  </si>
  <si>
    <t>043745</t>
  </si>
  <si>
    <t>Chillicothe City SD</t>
  </si>
  <si>
    <t>050534</t>
  </si>
  <si>
    <t>Chippewa Local SD</t>
  </si>
  <si>
    <t>043752</t>
  </si>
  <si>
    <t>Cincinnati City SD</t>
  </si>
  <si>
    <t>043760</t>
  </si>
  <si>
    <t>Circleville City SD</t>
  </si>
  <si>
    <t>Pickaway</t>
  </si>
  <si>
    <t>046284</t>
  </si>
  <si>
    <t>Clark-Shawnee Local SD</t>
  </si>
  <si>
    <t>049601</t>
  </si>
  <si>
    <t>Clay Local SD</t>
  </si>
  <si>
    <t>043778</t>
  </si>
  <si>
    <t>Claymont City SD</t>
  </si>
  <si>
    <t>049411</t>
  </si>
  <si>
    <t>Clear Fork Valley Local SD</t>
  </si>
  <si>
    <t>048132</t>
  </si>
  <si>
    <t>Clearview Local SD</t>
  </si>
  <si>
    <t>046326</t>
  </si>
  <si>
    <t>Clermont-Northeastern Local</t>
  </si>
  <si>
    <t>043794</t>
  </si>
  <si>
    <t>Cleveland Hts-Univ Hts City</t>
  </si>
  <si>
    <t>043786</t>
  </si>
  <si>
    <t>Cleveland Municipal SD</t>
  </si>
  <si>
    <t>046391</t>
  </si>
  <si>
    <t>Clinton-Massie Local SD</t>
  </si>
  <si>
    <t>048488</t>
  </si>
  <si>
    <t>Cloverleaf Local SD</t>
  </si>
  <si>
    <t>045302</t>
  </si>
  <si>
    <t>Clyde-Green Springs Ex Vill</t>
  </si>
  <si>
    <t>045310</t>
  </si>
  <si>
    <t>Coldwater Ex Vill SD</t>
  </si>
  <si>
    <t>064964</t>
  </si>
  <si>
    <t>College Corner Local SD</t>
  </si>
  <si>
    <t>Preble</t>
  </si>
  <si>
    <t>046516</t>
  </si>
  <si>
    <t>Colonel Crawford Local SD</t>
  </si>
  <si>
    <t>048140</t>
  </si>
  <si>
    <t>Columbia Local SD</t>
  </si>
  <si>
    <t>045328</t>
  </si>
  <si>
    <t>Columbiana Ex Vill SD</t>
  </si>
  <si>
    <t>043802</t>
  </si>
  <si>
    <t>Columbus City SD</t>
  </si>
  <si>
    <t>049312</t>
  </si>
  <si>
    <t>Columbus Grove Local SD</t>
  </si>
  <si>
    <t>Putnam</t>
  </si>
  <si>
    <t>043810</t>
  </si>
  <si>
    <t>Conneaut Area City SD</t>
  </si>
  <si>
    <t>047548</t>
  </si>
  <si>
    <t>Conotton Valley Union Local</t>
  </si>
  <si>
    <t>049320</t>
  </si>
  <si>
    <t>Continental Local SD</t>
  </si>
  <si>
    <t>049981</t>
  </si>
  <si>
    <t>Copley-Fairlawn City SD</t>
  </si>
  <si>
    <t>047431</t>
  </si>
  <si>
    <t>Cory-Rawson Local SD</t>
  </si>
  <si>
    <t>043828</t>
  </si>
  <si>
    <t>Coshocton City SD</t>
  </si>
  <si>
    <t>049999</t>
  </si>
  <si>
    <t>Coventry Local SD</t>
  </si>
  <si>
    <t>045336</t>
  </si>
  <si>
    <t>Covington Ex Vill SD</t>
  </si>
  <si>
    <t>045344</t>
  </si>
  <si>
    <t>Crestline Ex Vill SD</t>
  </si>
  <si>
    <t>046433</t>
  </si>
  <si>
    <t>Crestview Local SD</t>
  </si>
  <si>
    <t>049429</t>
  </si>
  <si>
    <t>050351</t>
  </si>
  <si>
    <t>049189</t>
  </si>
  <si>
    <t>Crestwood Local SD</t>
  </si>
  <si>
    <t>045351</t>
  </si>
  <si>
    <t>Crooksville Ex Vill SD</t>
  </si>
  <si>
    <t>Perry</t>
  </si>
  <si>
    <t>043836</t>
  </si>
  <si>
    <t>Cuyahoga Falls City SD</t>
  </si>
  <si>
    <t>046557</t>
  </si>
  <si>
    <t>Cuyahoga Heights Local SD</t>
  </si>
  <si>
    <t>050542</t>
  </si>
  <si>
    <t>Dalton Local SD</t>
  </si>
  <si>
    <t>048934</t>
  </si>
  <si>
    <t>Danbury Local SD</t>
  </si>
  <si>
    <t>047837</t>
  </si>
  <si>
    <t>Danville Local SD</t>
  </si>
  <si>
    <t>047928</t>
  </si>
  <si>
    <t>Dawson-Bryant Local SD</t>
  </si>
  <si>
    <t>043844</t>
  </si>
  <si>
    <t>Dayton City SD</t>
  </si>
  <si>
    <t>043851</t>
  </si>
  <si>
    <t>Deer Park Community City SD</t>
  </si>
  <si>
    <t>043869</t>
  </si>
  <si>
    <t>Defiance City SD</t>
  </si>
  <si>
    <t>043877</t>
  </si>
  <si>
    <t>Delaware City SD</t>
  </si>
  <si>
    <t>043885</t>
  </si>
  <si>
    <t>Delphos City SD</t>
  </si>
  <si>
    <t>043893</t>
  </si>
  <si>
    <t>Dover City SD</t>
  </si>
  <si>
    <t>047027</t>
  </si>
  <si>
    <t>Dublin City SD</t>
  </si>
  <si>
    <t>043901</t>
  </si>
  <si>
    <t>East Cleveland City SD</t>
  </si>
  <si>
    <t>046409</t>
  </si>
  <si>
    <t>East Clinton Local SD</t>
  </si>
  <si>
    <t>069682</t>
  </si>
  <si>
    <t>East Guernsey Local SD</t>
  </si>
  <si>
    <t>047688</t>
  </si>
  <si>
    <t>East Holmes Local SD</t>
  </si>
  <si>
    <t>Holmes</t>
  </si>
  <si>
    <t>047845</t>
  </si>
  <si>
    <t>East Knox Local SD</t>
  </si>
  <si>
    <t>043919</t>
  </si>
  <si>
    <t>East Liverpool City SD</t>
  </si>
  <si>
    <t>048835</t>
  </si>
  <si>
    <t>East Muskingum Local SD</t>
  </si>
  <si>
    <t>043927</t>
  </si>
  <si>
    <t>East Palestine City SD</t>
  </si>
  <si>
    <t>046037</t>
  </si>
  <si>
    <t>Eastern Local SD</t>
  </si>
  <si>
    <t>048512</t>
  </si>
  <si>
    <t>Meigs</t>
  </si>
  <si>
    <t>049122</t>
  </si>
  <si>
    <t>050674</t>
  </si>
  <si>
    <t>Eastwood Local SD</t>
  </si>
  <si>
    <t>043935</t>
  </si>
  <si>
    <t>Eaton Community Schools City</t>
  </si>
  <si>
    <t>050617</t>
  </si>
  <si>
    <t>Edgerton Local SD</t>
  </si>
  <si>
    <t>046094</t>
  </si>
  <si>
    <t>Edgewood City SD</t>
  </si>
  <si>
    <t>046789</t>
  </si>
  <si>
    <t>Edison Local SD</t>
  </si>
  <si>
    <t>047795</t>
  </si>
  <si>
    <t>050625</t>
  </si>
  <si>
    <t>Edon-Northwest Local SD</t>
  </si>
  <si>
    <t>048413</t>
  </si>
  <si>
    <t>Elgin Local SD</t>
  </si>
  <si>
    <t>045773</t>
  </si>
  <si>
    <t>Elida Local SD</t>
  </si>
  <si>
    <t>050682</t>
  </si>
  <si>
    <t>Elmwood Local SD</t>
  </si>
  <si>
    <t>043943</t>
  </si>
  <si>
    <t>Elyria City SD</t>
  </si>
  <si>
    <t>043950</t>
  </si>
  <si>
    <t>Euclid City SD</t>
  </si>
  <si>
    <t>047050</t>
  </si>
  <si>
    <t>Evergreen Local SD</t>
  </si>
  <si>
    <t>050328</t>
  </si>
  <si>
    <t>Fairbanks Local SD</t>
  </si>
  <si>
    <t>Union</t>
  </si>
  <si>
    <t>043968</t>
  </si>
  <si>
    <t>Fairborn City SD</t>
  </si>
  <si>
    <t>046102</t>
  </si>
  <si>
    <t>Fairfield City SD</t>
  </si>
  <si>
    <t>047621</t>
  </si>
  <si>
    <t>Fairfield Local SD</t>
  </si>
  <si>
    <t>046870</t>
  </si>
  <si>
    <t>Fairfield Union Local SD</t>
  </si>
  <si>
    <t>047936</t>
  </si>
  <si>
    <t>Fairland Local SD</t>
  </si>
  <si>
    <t>049775</t>
  </si>
  <si>
    <t>Fairlawn Local SD</t>
  </si>
  <si>
    <t>049841</t>
  </si>
  <si>
    <t>Fairless Local SD</t>
  </si>
  <si>
    <t>045369</t>
  </si>
  <si>
    <t>Fairport Harbor Ex Vill SD</t>
  </si>
  <si>
    <t>043976</t>
  </si>
  <si>
    <t>Fairview Park City SD</t>
  </si>
  <si>
    <t>047068</t>
  </si>
  <si>
    <t>Fayette Local SD</t>
  </si>
  <si>
    <t>046045</t>
  </si>
  <si>
    <t>Fayetteville-Perry Local SD</t>
  </si>
  <si>
    <t>045914</t>
  </si>
  <si>
    <t>Federal Hocking Local SD</t>
  </si>
  <si>
    <t>046334</t>
  </si>
  <si>
    <t>Felicity-Franklin Local SD</t>
  </si>
  <si>
    <t>049197</t>
  </si>
  <si>
    <t>Field Local SD</t>
  </si>
  <si>
    <t>043984</t>
  </si>
  <si>
    <t>Findlay City SD</t>
  </si>
  <si>
    <t>047332</t>
  </si>
  <si>
    <t>Finneytown Local SD</t>
  </si>
  <si>
    <t>048157</t>
  </si>
  <si>
    <t>Firelands Local SD</t>
  </si>
  <si>
    <t>047340</t>
  </si>
  <si>
    <t>Forest Hills Local SD</t>
  </si>
  <si>
    <t>050484</t>
  </si>
  <si>
    <t>Fort Frye Local SD</t>
  </si>
  <si>
    <t>049783</t>
  </si>
  <si>
    <t>Fort Loramie Local SD</t>
  </si>
  <si>
    <t>048595</t>
  </si>
  <si>
    <t>Fort Recovery Local SD</t>
  </si>
  <si>
    <t>043992</t>
  </si>
  <si>
    <t>Fostoria City SD</t>
  </si>
  <si>
    <t>044008</t>
  </si>
  <si>
    <t>Franklin City SD</t>
  </si>
  <si>
    <t>048843</t>
  </si>
  <si>
    <t>Franklin Local SD</t>
  </si>
  <si>
    <t>046649</t>
  </si>
  <si>
    <t>Franklin-Monroe Local SD</t>
  </si>
  <si>
    <t>047852</t>
  </si>
  <si>
    <t>Fredericktown Local SD</t>
  </si>
  <si>
    <t>044016</t>
  </si>
  <si>
    <t>Fremont City SD</t>
  </si>
  <si>
    <t>050492</t>
  </si>
  <si>
    <t>Frontier Local SD</t>
  </si>
  <si>
    <t>046961</t>
  </si>
  <si>
    <t>Gahanna-Jefferson City SD</t>
  </si>
  <si>
    <t>044024</t>
  </si>
  <si>
    <t>Galion City SD</t>
  </si>
  <si>
    <t>065680</t>
  </si>
  <si>
    <t>Gallia County Local SD</t>
  </si>
  <si>
    <t>044032</t>
  </si>
  <si>
    <t>Gallipolis City SD</t>
  </si>
  <si>
    <t>050278</t>
  </si>
  <si>
    <t>Garaway Local SD</t>
  </si>
  <si>
    <t>044040</t>
  </si>
  <si>
    <t>Garfield Heights City SD</t>
  </si>
  <si>
    <t>044057</t>
  </si>
  <si>
    <t>Geneva Area City SD</t>
  </si>
  <si>
    <t>048942</t>
  </si>
  <si>
    <t>Genoa Area Local SD</t>
  </si>
  <si>
    <t>045377</t>
  </si>
  <si>
    <t>Georgetown Ex Vill SD</t>
  </si>
  <si>
    <t>045385</t>
  </si>
  <si>
    <t>Gibsonburg Ex Vill SD</t>
  </si>
  <si>
    <t>044065</t>
  </si>
  <si>
    <t>Girard City SD</t>
  </si>
  <si>
    <t>046342</t>
  </si>
  <si>
    <t>Goshen Local SD</t>
  </si>
  <si>
    <t>046193</t>
  </si>
  <si>
    <t>Graham Local SD</t>
  </si>
  <si>
    <t>Champaign</t>
  </si>
  <si>
    <t>045864</t>
  </si>
  <si>
    <t>Grand Valley Local SD</t>
  </si>
  <si>
    <t>044073</t>
  </si>
  <si>
    <t>Grandview Heights City SD</t>
  </si>
  <si>
    <t>045393</t>
  </si>
  <si>
    <t>Granville Ex Vill SD</t>
  </si>
  <si>
    <t>049619</t>
  </si>
  <si>
    <t>Green Local SD</t>
  </si>
  <si>
    <t>050013</t>
  </si>
  <si>
    <t>050559</t>
  </si>
  <si>
    <t>047266</t>
  </si>
  <si>
    <t>Greeneview Local SD</t>
  </si>
  <si>
    <t>045401</t>
  </si>
  <si>
    <t>Greenfield Ex Vill SD</t>
  </si>
  <si>
    <t>046235</t>
  </si>
  <si>
    <t>Greenon Local SD</t>
  </si>
  <si>
    <t>044099</t>
  </si>
  <si>
    <t>Greenville City SD</t>
  </si>
  <si>
    <t>046979</t>
  </si>
  <si>
    <t>Groveport Madison Local SD</t>
  </si>
  <si>
    <t>044107</t>
  </si>
  <si>
    <t>Hamilton City SD</t>
  </si>
  <si>
    <t>046953</t>
  </si>
  <si>
    <t>Hamilton Local SD</t>
  </si>
  <si>
    <t>047498</t>
  </si>
  <si>
    <t>Hardin Northern Local SD</t>
  </si>
  <si>
    <t>049791</t>
  </si>
  <si>
    <t>Hardin-Houston Local SD</t>
  </si>
  <si>
    <t>045245</t>
  </si>
  <si>
    <t>Harrison Hills City SD</t>
  </si>
  <si>
    <t>044115</t>
  </si>
  <si>
    <t>Heath City SD</t>
  </si>
  <si>
    <t>045419</t>
  </si>
  <si>
    <t>Hicksville Ex Vill SD</t>
  </si>
  <si>
    <t>048496</t>
  </si>
  <si>
    <t>Highland Local SD</t>
  </si>
  <si>
    <t>048801</t>
  </si>
  <si>
    <t>047019</t>
  </si>
  <si>
    <t>Hilliard City SD</t>
  </si>
  <si>
    <t>044123</t>
  </si>
  <si>
    <t>Hillsboro City SD</t>
  </si>
  <si>
    <t>045823</t>
  </si>
  <si>
    <t>Hillsdale Local SD</t>
  </si>
  <si>
    <t>047571</t>
  </si>
  <si>
    <t>Holgate Local SD</t>
  </si>
  <si>
    <t>049700</t>
  </si>
  <si>
    <t>Hopewell-Loudon Local SD</t>
  </si>
  <si>
    <t>050161</t>
  </si>
  <si>
    <t>Howland Local SD</t>
  </si>
  <si>
    <t>045427</t>
  </si>
  <si>
    <t>Hubbard Ex Vill SD</t>
  </si>
  <si>
    <t>048751</t>
  </si>
  <si>
    <t>Huber Heights City SD</t>
  </si>
  <si>
    <t>050021</t>
  </si>
  <si>
    <t>Hudson City SD</t>
  </si>
  <si>
    <t>049502</t>
  </si>
  <si>
    <t>Huntington Local SD</t>
  </si>
  <si>
    <t>044131</t>
  </si>
  <si>
    <t>Huron City SD</t>
  </si>
  <si>
    <t>046565</t>
  </si>
  <si>
    <t>Independence Local SD</t>
  </si>
  <si>
    <t>047803</t>
  </si>
  <si>
    <t>Indian Creek Local SD</t>
  </si>
  <si>
    <t>045435</t>
  </si>
  <si>
    <t>Indian Hill Ex Vill SD</t>
  </si>
  <si>
    <t>048082</t>
  </si>
  <si>
    <t>Indian Lake Local SD</t>
  </si>
  <si>
    <t>050286</t>
  </si>
  <si>
    <t>Indian Valley Local SD</t>
  </si>
  <si>
    <t>044149</t>
  </si>
  <si>
    <t>Ironton City SD</t>
  </si>
  <si>
    <t>049809</t>
  </si>
  <si>
    <t>Jackson Center Local SD</t>
  </si>
  <si>
    <t>044156</t>
  </si>
  <si>
    <t>Jackson City SD</t>
  </si>
  <si>
    <t>Jackson</t>
  </si>
  <si>
    <t>049858</t>
  </si>
  <si>
    <t>Jackson Local SD</t>
  </si>
  <si>
    <t>048322</t>
  </si>
  <si>
    <t>Jackson-Milton Local SD</t>
  </si>
  <si>
    <t>049205</t>
  </si>
  <si>
    <t>James A Garfield Local SD</t>
  </si>
  <si>
    <t>045872</t>
  </si>
  <si>
    <t>Jefferson Area Local SD</t>
  </si>
  <si>
    <t>048256</t>
  </si>
  <si>
    <t>Jefferson Local SD</t>
  </si>
  <si>
    <t>048686</t>
  </si>
  <si>
    <t>Jefferson Township Local SD</t>
  </si>
  <si>
    <t>049338</t>
  </si>
  <si>
    <t>Jennings Local SD</t>
  </si>
  <si>
    <t>047985</t>
  </si>
  <si>
    <t>Johnstown-Monroe Local SD</t>
  </si>
  <si>
    <t>048264</t>
  </si>
  <si>
    <t>Jonathan Alder Local SD</t>
  </si>
  <si>
    <t>050179</t>
  </si>
  <si>
    <t>Joseph Badger Local SD</t>
  </si>
  <si>
    <t>049346</t>
  </si>
  <si>
    <t>Kalida Local SD</t>
  </si>
  <si>
    <t>046797</t>
  </si>
  <si>
    <t>Kelleys Island Local SD</t>
  </si>
  <si>
    <t>047191</t>
  </si>
  <si>
    <t>Kenston Local SD</t>
  </si>
  <si>
    <t>044164</t>
  </si>
  <si>
    <t>Kent City SD</t>
  </si>
  <si>
    <t>044172</t>
  </si>
  <si>
    <t>Kenton City SD</t>
  </si>
  <si>
    <t>044180</t>
  </si>
  <si>
    <t>Kettering City SD</t>
  </si>
  <si>
    <t>048165</t>
  </si>
  <si>
    <t>Keystone Local SD</t>
  </si>
  <si>
    <t>050435</t>
  </si>
  <si>
    <t>Kings Local SD</t>
  </si>
  <si>
    <t>047878</t>
  </si>
  <si>
    <t>Kirtland Local SD</t>
  </si>
  <si>
    <t>050245</t>
  </si>
  <si>
    <t>La Brae Local SD</t>
  </si>
  <si>
    <t>049866</t>
  </si>
  <si>
    <t>Lake Local SD</t>
  </si>
  <si>
    <t>050690</t>
  </si>
  <si>
    <t>050187</t>
  </si>
  <si>
    <t>Lakeview Local SD</t>
  </si>
  <si>
    <t>044198</t>
  </si>
  <si>
    <t>Lakewood City SD</t>
  </si>
  <si>
    <t>047993</t>
  </si>
  <si>
    <t>Lakewood Local SD</t>
  </si>
  <si>
    <t>046110</t>
  </si>
  <si>
    <t>Lakota Local SD</t>
  </si>
  <si>
    <t>049569</t>
  </si>
  <si>
    <t>044206</t>
  </si>
  <si>
    <t>Lancaster City SD</t>
  </si>
  <si>
    <t>044214</t>
  </si>
  <si>
    <t>Lebanon City SD</t>
  </si>
  <si>
    <t>045443</t>
  </si>
  <si>
    <t>Leetonia Ex Vill SD</t>
  </si>
  <si>
    <t>049353</t>
  </si>
  <si>
    <t>Leipsic Local SD</t>
  </si>
  <si>
    <t>049437</t>
  </si>
  <si>
    <t>Lexington Local SD</t>
  </si>
  <si>
    <t>047449</t>
  </si>
  <si>
    <t>Liberty Benton Local SD</t>
  </si>
  <si>
    <t>047589</t>
  </si>
  <si>
    <t>Liberty Center Local SD</t>
  </si>
  <si>
    <t>050195</t>
  </si>
  <si>
    <t>Liberty Local SD</t>
  </si>
  <si>
    <t>046888</t>
  </si>
  <si>
    <t>Liberty Union-Thurston Local</t>
  </si>
  <si>
    <t>048009</t>
  </si>
  <si>
    <t>Licking Heights Local SD</t>
  </si>
  <si>
    <t>048017</t>
  </si>
  <si>
    <t>Licking Valley Local SD</t>
  </si>
  <si>
    <t>044222</t>
  </si>
  <si>
    <t>Lima City SD</t>
  </si>
  <si>
    <t>050369</t>
  </si>
  <si>
    <t>Lincolnview Local SD</t>
  </si>
  <si>
    <t>045450</t>
  </si>
  <si>
    <t>Lisbon Ex Vill SD</t>
  </si>
  <si>
    <t>050443</t>
  </si>
  <si>
    <t>Little Miami Local SD</t>
  </si>
  <si>
    <t>044230</t>
  </si>
  <si>
    <t>Lockland City SD</t>
  </si>
  <si>
    <t>049080</t>
  </si>
  <si>
    <t>Logan Elm Local SD</t>
  </si>
  <si>
    <t>044248</t>
  </si>
  <si>
    <t>Logan-Hocking Local SD</t>
  </si>
  <si>
    <t>Hocking</t>
  </si>
  <si>
    <t>044255</t>
  </si>
  <si>
    <t>London City SD</t>
  </si>
  <si>
    <t>044263</t>
  </si>
  <si>
    <t>Lorain City SD</t>
  </si>
  <si>
    <t>050203</t>
  </si>
  <si>
    <t>Lordstown Local SD</t>
  </si>
  <si>
    <t>045468</t>
  </si>
  <si>
    <t>Loudonville-Perrysville Ex V</t>
  </si>
  <si>
    <t>049874</t>
  </si>
  <si>
    <t>Louisville City SD</t>
  </si>
  <si>
    <t>044271</t>
  </si>
  <si>
    <t>Loveland City SD</t>
  </si>
  <si>
    <t>048330</t>
  </si>
  <si>
    <t>Lowellville Local SD</t>
  </si>
  <si>
    <t>049445</t>
  </si>
  <si>
    <t>Lucas Local SD</t>
  </si>
  <si>
    <t>047639</t>
  </si>
  <si>
    <t>Lynchburg-Clay Local SD</t>
  </si>
  <si>
    <t>048702</t>
  </si>
  <si>
    <t>Mad River Local SD</t>
  </si>
  <si>
    <t>044289</t>
  </si>
  <si>
    <t>Madeira City SD</t>
  </si>
  <si>
    <t>046128</t>
  </si>
  <si>
    <t>Madison Local SD</t>
  </si>
  <si>
    <t>047886</t>
  </si>
  <si>
    <t>049452</t>
  </si>
  <si>
    <t>048272</t>
  </si>
  <si>
    <t>Madison-Plains Local SD</t>
  </si>
  <si>
    <t>000442</t>
  </si>
  <si>
    <t>Manchester Local SD</t>
  </si>
  <si>
    <t>050005</t>
  </si>
  <si>
    <t>044297</t>
  </si>
  <si>
    <t>Mansfield City SD</t>
  </si>
  <si>
    <t>044305</t>
  </si>
  <si>
    <t>Maple Heights City SD</t>
  </si>
  <si>
    <t>045831</t>
  </si>
  <si>
    <t>Mapleton Local SD</t>
  </si>
  <si>
    <t>050211</t>
  </si>
  <si>
    <t>Maplewood Local SD</t>
  </si>
  <si>
    <t>046805</t>
  </si>
  <si>
    <t>Margaretta Local SD</t>
  </si>
  <si>
    <t>044313</t>
  </si>
  <si>
    <t>Mariemont City SD</t>
  </si>
  <si>
    <t>044321</t>
  </si>
  <si>
    <t>Marietta City SD</t>
  </si>
  <si>
    <t>044339</t>
  </si>
  <si>
    <t>Marion City SD</t>
  </si>
  <si>
    <t>048553</t>
  </si>
  <si>
    <t>Marion Local SD</t>
  </si>
  <si>
    <t>049882</t>
  </si>
  <si>
    <t>Marlington Local SD</t>
  </si>
  <si>
    <t>044347</t>
  </si>
  <si>
    <t>Martins Ferry City SD</t>
  </si>
  <si>
    <t>045476</t>
  </si>
  <si>
    <t>Marysville Ex Vill SD</t>
  </si>
  <si>
    <t>050450</t>
  </si>
  <si>
    <t>Mason City SD</t>
  </si>
  <si>
    <t>044354</t>
  </si>
  <si>
    <t>Massillon City SD</t>
  </si>
  <si>
    <t>050153</t>
  </si>
  <si>
    <t>Mathews Local SD</t>
  </si>
  <si>
    <t>044362</t>
  </si>
  <si>
    <t>Maumee City SD</t>
  </si>
  <si>
    <t>044370</t>
  </si>
  <si>
    <t>Mayfield City SD</t>
  </si>
  <si>
    <t>048850</t>
  </si>
  <si>
    <t>Maysville Local SD</t>
  </si>
  <si>
    <t>047456</t>
  </si>
  <si>
    <t>McComb Local SD</t>
  </si>
  <si>
    <t>050229</t>
  </si>
  <si>
    <t>McDonald Local SD</t>
  </si>
  <si>
    <t>045484</t>
  </si>
  <si>
    <t>Mechanicsburg Ex Vill SD</t>
  </si>
  <si>
    <t>044388</t>
  </si>
  <si>
    <t>Medina City SD</t>
  </si>
  <si>
    <t>048520</t>
  </si>
  <si>
    <t>Meigs Local SD</t>
  </si>
  <si>
    <t>045492</t>
  </si>
  <si>
    <t>Mentor Ex Vill SD</t>
  </si>
  <si>
    <t>048629</t>
  </si>
  <si>
    <t>Miami East Local SD</t>
  </si>
  <si>
    <t>046920</t>
  </si>
  <si>
    <t>Miami Trace Local SD</t>
  </si>
  <si>
    <t>Fayette</t>
  </si>
  <si>
    <t>044396</t>
  </si>
  <si>
    <t>Miamisburg City SD</t>
  </si>
  <si>
    <t>048959</t>
  </si>
  <si>
    <t>Middle Bass Local SD</t>
  </si>
  <si>
    <t>044404</t>
  </si>
  <si>
    <t>Middletown City SD</t>
  </si>
  <si>
    <t>048173</t>
  </si>
  <si>
    <t>Midview Local SD</t>
  </si>
  <si>
    <t>045500</t>
  </si>
  <si>
    <t>Milford Ex Vill SD</t>
  </si>
  <si>
    <t>050633</t>
  </si>
  <si>
    <t>Millcreek-West Unity Local S</t>
  </si>
  <si>
    <t>049361</t>
  </si>
  <si>
    <t>Miller City-New Cleveland Lo</t>
  </si>
  <si>
    <t>045518</t>
  </si>
  <si>
    <t>Milton-Union Ex Vill SD</t>
  </si>
  <si>
    <t>049890</t>
  </si>
  <si>
    <t>Minerva Local SD</t>
  </si>
  <si>
    <t>049627</t>
  </si>
  <si>
    <t>Minford Local SD</t>
  </si>
  <si>
    <t>045948</t>
  </si>
  <si>
    <t>Minster Local SD</t>
  </si>
  <si>
    <t>Auglaize</t>
  </si>
  <si>
    <t>046672</t>
  </si>
  <si>
    <t>Mississinawa Valley Local SD</t>
  </si>
  <si>
    <t>050039</t>
  </si>
  <si>
    <t>Mogadore Local SD</t>
  </si>
  <si>
    <t>050740</t>
  </si>
  <si>
    <t>Mohawk Local SD</t>
  </si>
  <si>
    <t>139303</t>
  </si>
  <si>
    <t>Monroe Local SD</t>
  </si>
  <si>
    <t>047712</t>
  </si>
  <si>
    <t>Monroeville Local SD</t>
  </si>
  <si>
    <t>045526</t>
  </si>
  <si>
    <t>Montpelier Ex Vill SD</t>
  </si>
  <si>
    <t>048777</t>
  </si>
  <si>
    <t>Morgan Local SD</t>
  </si>
  <si>
    <t>Morgan</t>
  </si>
  <si>
    <t>045534</t>
  </si>
  <si>
    <t>Mount Gilead Ex Vill SD</t>
  </si>
  <si>
    <t>044412</t>
  </si>
  <si>
    <t>Mount Healthy City SD</t>
  </si>
  <si>
    <t>044420</t>
  </si>
  <si>
    <t>Mount Vernon City SD</t>
  </si>
  <si>
    <t>044438</t>
  </si>
  <si>
    <t>Napoleon City SD</t>
  </si>
  <si>
    <t>049270</t>
  </si>
  <si>
    <t>National Trail Local SD</t>
  </si>
  <si>
    <t>044446</t>
  </si>
  <si>
    <t>Nelsonville-York City SD</t>
  </si>
  <si>
    <t>046995</t>
  </si>
  <si>
    <t>New Albany-Plain Local SD</t>
  </si>
  <si>
    <t>044461</t>
  </si>
  <si>
    <t>New Boston Local SD</t>
  </si>
  <si>
    <t>045955</t>
  </si>
  <si>
    <t>New Bremen Local SD</t>
  </si>
  <si>
    <t>045963</t>
  </si>
  <si>
    <t>New Knoxville Local SD</t>
  </si>
  <si>
    <t>048710</t>
  </si>
  <si>
    <t>New Lebanon Local SD</t>
  </si>
  <si>
    <t>044479</t>
  </si>
  <si>
    <t>New Lexington City SD</t>
  </si>
  <si>
    <t>047720</t>
  </si>
  <si>
    <t>New London Local SD</t>
  </si>
  <si>
    <t>046136</t>
  </si>
  <si>
    <t>New Miami Local SD</t>
  </si>
  <si>
    <t>044487</t>
  </si>
  <si>
    <t>New Philadelphia City SD</t>
  </si>
  <si>
    <t>045559</t>
  </si>
  <si>
    <t>New Richmond Ex Vill SD</t>
  </si>
  <si>
    <t>049718</t>
  </si>
  <si>
    <t>New Riegel Local SD</t>
  </si>
  <si>
    <t>044453</t>
  </si>
  <si>
    <t>Newark City SD</t>
  </si>
  <si>
    <t>045542</t>
  </si>
  <si>
    <t>Newcomerstown Ex Vill SD</t>
  </si>
  <si>
    <t>045567</t>
  </si>
  <si>
    <t>Newton Falls Ex Vill SD</t>
  </si>
  <si>
    <t>048637</t>
  </si>
  <si>
    <t>Newton Local SD</t>
  </si>
  <si>
    <t>044495</t>
  </si>
  <si>
    <t>Niles City SD</t>
  </si>
  <si>
    <t>048900</t>
  </si>
  <si>
    <t>Noble Local SD</t>
  </si>
  <si>
    <t>050047</t>
  </si>
  <si>
    <t>Nordonia Hills City SD</t>
  </si>
  <si>
    <t>050708</t>
  </si>
  <si>
    <t>North Baltimore Local SD</t>
  </si>
  <si>
    <t>048967</t>
  </si>
  <si>
    <t>North Bass Local SD</t>
  </si>
  <si>
    <t>044503</t>
  </si>
  <si>
    <t>North Canton City SD</t>
  </si>
  <si>
    <t>050641</t>
  </si>
  <si>
    <t>North Central Local SD</t>
  </si>
  <si>
    <t>044511</t>
  </si>
  <si>
    <t>North College Hill City SD</t>
  </si>
  <si>
    <t>048025</t>
  </si>
  <si>
    <t>North Fork Local SD</t>
  </si>
  <si>
    <t>044529</t>
  </si>
  <si>
    <t>North Olmsted City SD</t>
  </si>
  <si>
    <t>044537</t>
  </si>
  <si>
    <t>North Ridgeville City SD</t>
  </si>
  <si>
    <t>044545</t>
  </si>
  <si>
    <t>North Royalton City SD</t>
  </si>
  <si>
    <t>050336</t>
  </si>
  <si>
    <t>North Union Local SD</t>
  </si>
  <si>
    <t>046250</t>
  </si>
  <si>
    <t>Northeastern Local SD</t>
  </si>
  <si>
    <t>046722</t>
  </si>
  <si>
    <t>049056</t>
  </si>
  <si>
    <t>Northern Local SD</t>
  </si>
  <si>
    <t>048728</t>
  </si>
  <si>
    <t>Northmont City SD</t>
  </si>
  <si>
    <t>048819</t>
  </si>
  <si>
    <t>Northmor Local SD</t>
  </si>
  <si>
    <t>048033</t>
  </si>
  <si>
    <t>Northridge Local SD</t>
  </si>
  <si>
    <t>048736</t>
  </si>
  <si>
    <t>047365</t>
  </si>
  <si>
    <t>Northwest Local SD</t>
  </si>
  <si>
    <t>049635</t>
  </si>
  <si>
    <t>049908</t>
  </si>
  <si>
    <t>046268</t>
  </si>
  <si>
    <t>Northwestern Local SD</t>
  </si>
  <si>
    <t>050575</t>
  </si>
  <si>
    <t>050716</t>
  </si>
  <si>
    <t>Northwood Local SD</t>
  </si>
  <si>
    <t>044552</t>
  </si>
  <si>
    <t>Norton City SD</t>
  </si>
  <si>
    <t>044560</t>
  </si>
  <si>
    <t>Norwalk City SD</t>
  </si>
  <si>
    <t>050567</t>
  </si>
  <si>
    <t>Norwayne Local SD</t>
  </si>
  <si>
    <t>044578</t>
  </si>
  <si>
    <t>Norwood City SD</t>
  </si>
  <si>
    <t>047761</t>
  </si>
  <si>
    <t>Oak Hill Union Local SD</t>
  </si>
  <si>
    <t>047373</t>
  </si>
  <si>
    <t>Oak Hills Local SD</t>
  </si>
  <si>
    <t>044586</t>
  </si>
  <si>
    <t>Oakwood City SD</t>
  </si>
  <si>
    <t>044594</t>
  </si>
  <si>
    <t>Oberlin City SD</t>
  </si>
  <si>
    <t>049726</t>
  </si>
  <si>
    <t>Old Fort Local SD</t>
  </si>
  <si>
    <t>046763</t>
  </si>
  <si>
    <t>Olentangy Local SD</t>
  </si>
  <si>
    <t>046573</t>
  </si>
  <si>
    <t>Olmsted Falls City SD</t>
  </si>
  <si>
    <t>049478</t>
  </si>
  <si>
    <t>Ontario Local SD</t>
  </si>
  <si>
    <t>046581</t>
  </si>
  <si>
    <t>Orange City SD</t>
  </si>
  <si>
    <t>044602</t>
  </si>
  <si>
    <t>Oregon City SD</t>
  </si>
  <si>
    <t>044610</t>
  </si>
  <si>
    <t>Orrville City SD</t>
  </si>
  <si>
    <t>049916</t>
  </si>
  <si>
    <t>Osnaburg Local SD</t>
  </si>
  <si>
    <t>050724</t>
  </si>
  <si>
    <t>Otsego Local SD</t>
  </si>
  <si>
    <t>048215</t>
  </si>
  <si>
    <t>Ottawa Hills Local SD</t>
  </si>
  <si>
    <t>049379</t>
  </si>
  <si>
    <t>Ottawa-Glandorf Local SD</t>
  </si>
  <si>
    <t>049387</t>
  </si>
  <si>
    <t>Ottoville Local SD</t>
  </si>
  <si>
    <t>044628</t>
  </si>
  <si>
    <t>Painsville City Local SD</t>
  </si>
  <si>
    <t>049510</t>
  </si>
  <si>
    <t>Paint Valley Local SD</t>
  </si>
  <si>
    <t>049395</t>
  </si>
  <si>
    <t>Pandora-Gilboa Local SD</t>
  </si>
  <si>
    <t>048579</t>
  </si>
  <si>
    <t>Parkway Local SD</t>
  </si>
  <si>
    <t>044636</t>
  </si>
  <si>
    <t>Parma City SD</t>
  </si>
  <si>
    <t>047597</t>
  </si>
  <si>
    <t>Patrick Henry Local SD</t>
  </si>
  <si>
    <t>045575</t>
  </si>
  <si>
    <t>Paulding Ex Vill SD</t>
  </si>
  <si>
    <t>046813</t>
  </si>
  <si>
    <t>Perkins Local SD</t>
  </si>
  <si>
    <t>045781</t>
  </si>
  <si>
    <t>Perry Local SD</t>
  </si>
  <si>
    <t>047902</t>
  </si>
  <si>
    <t>049924</t>
  </si>
  <si>
    <t>045583</t>
  </si>
  <si>
    <t>Perrysburg Ex Vill SD</t>
  </si>
  <si>
    <t>047076</t>
  </si>
  <si>
    <t>Pettisville Local SD</t>
  </si>
  <si>
    <t>046896</t>
  </si>
  <si>
    <t>Pickerington Local SD</t>
  </si>
  <si>
    <t>047084</t>
  </si>
  <si>
    <t>Pike-Delta-York Local SD</t>
  </si>
  <si>
    <t>044644</t>
  </si>
  <si>
    <t>Piqua City SD</t>
  </si>
  <si>
    <t>049932</t>
  </si>
  <si>
    <t>Plain Local SD</t>
  </si>
  <si>
    <t>048421</t>
  </si>
  <si>
    <t>Pleasant Local SD</t>
  </si>
  <si>
    <t>049460</t>
  </si>
  <si>
    <t>Plymouth-Shiloh Local SD</t>
  </si>
  <si>
    <t>048348</t>
  </si>
  <si>
    <t>Poland Local SD</t>
  </si>
  <si>
    <t>044651</t>
  </si>
  <si>
    <t>Port Clinton City SD</t>
  </si>
  <si>
    <t>044669</t>
  </si>
  <si>
    <t>Portsmouth City SD</t>
  </si>
  <si>
    <t>049288</t>
  </si>
  <si>
    <t>Preble-Shawnee Local SD</t>
  </si>
  <si>
    <t>044677</t>
  </si>
  <si>
    <t>Princeton City SD</t>
  </si>
  <si>
    <t>048975</t>
  </si>
  <si>
    <t>Put-In-Bay Local SD</t>
  </si>
  <si>
    <t>045880</t>
  </si>
  <si>
    <t>Pymatuning Valley Local SD</t>
  </si>
  <si>
    <t>044685</t>
  </si>
  <si>
    <t>Ravenna City SD</t>
  </si>
  <si>
    <t>044693</t>
  </si>
  <si>
    <t>Reading Community City SD</t>
  </si>
  <si>
    <t>050054</t>
  </si>
  <si>
    <t>Revere Local SD</t>
  </si>
  <si>
    <t>047001</t>
  </si>
  <si>
    <t>Reynoldsburg City SD</t>
  </si>
  <si>
    <t>046599</t>
  </si>
  <si>
    <t>Richmond Heights Local SD</t>
  </si>
  <si>
    <t>048439</t>
  </si>
  <si>
    <t>Ridgedale Local SD</t>
  </si>
  <si>
    <t>047506</t>
  </si>
  <si>
    <t>Ridgemont Local SD</t>
  </si>
  <si>
    <t>046474</t>
  </si>
  <si>
    <t>Ridgewood Local SD</t>
  </si>
  <si>
    <t>046078</t>
  </si>
  <si>
    <t>Ripley-Union-Lewis Local SD</t>
  </si>
  <si>
    <t>045591</t>
  </si>
  <si>
    <t>Rittman Ex Vill SD</t>
  </si>
  <si>
    <t>048447</t>
  </si>
  <si>
    <t>River Valley Local SD</t>
  </si>
  <si>
    <t>046482</t>
  </si>
  <si>
    <t>River View Local SD</t>
  </si>
  <si>
    <t>047514</t>
  </si>
  <si>
    <t>Riverdale Local SD</t>
  </si>
  <si>
    <t>047894</t>
  </si>
  <si>
    <t>Riverside Local SD</t>
  </si>
  <si>
    <t>048090</t>
  </si>
  <si>
    <t>047944</t>
  </si>
  <si>
    <t>Rock Hill Local SD</t>
  </si>
  <si>
    <t>044701</t>
  </si>
  <si>
    <t>Rocky River City SD</t>
  </si>
  <si>
    <t>047308</t>
  </si>
  <si>
    <t>Rolling Hills Local SD</t>
  </si>
  <si>
    <t>049213</t>
  </si>
  <si>
    <t>Rootstown Local SD</t>
  </si>
  <si>
    <t>046144</t>
  </si>
  <si>
    <t>Ross Local SD</t>
  </si>
  <si>
    <t>045609</t>
  </si>
  <si>
    <t>Rossford Ex Vill SD</t>
  </si>
  <si>
    <t>049817</t>
  </si>
  <si>
    <t>Russia Local SD</t>
  </si>
  <si>
    <t>044735</t>
  </si>
  <si>
    <t>Salem City SD</t>
  </si>
  <si>
    <t>044743</t>
  </si>
  <si>
    <t>Sandusky City SD</t>
  </si>
  <si>
    <t>049940</t>
  </si>
  <si>
    <t>Sandy Valley Local SD</t>
  </si>
  <si>
    <t>049130</t>
  </si>
  <si>
    <t>Scioto Valley Local SD</t>
  </si>
  <si>
    <t>048355</t>
  </si>
  <si>
    <t>Sebring Local SD</t>
  </si>
  <si>
    <t>049684</t>
  </si>
  <si>
    <t>Seneca East Local SD</t>
  </si>
  <si>
    <t>046003</t>
  </si>
  <si>
    <t>Shadyside Local SD</t>
  </si>
  <si>
    <t>044750</t>
  </si>
  <si>
    <t>Shaker Heights City SD</t>
  </si>
  <si>
    <t>045799</t>
  </si>
  <si>
    <t>Shawnee Local SD</t>
  </si>
  <si>
    <t>044768</t>
  </si>
  <si>
    <t>Sheffield-Sheffield Lake Cit</t>
  </si>
  <si>
    <t>044776</t>
  </si>
  <si>
    <t>Shelby City SD</t>
  </si>
  <si>
    <t>044784</t>
  </si>
  <si>
    <t>Sidney City SD</t>
  </si>
  <si>
    <t>046607</t>
  </si>
  <si>
    <t>Solon City SD</t>
  </si>
  <si>
    <t>047738</t>
  </si>
  <si>
    <t>South Central Local SD</t>
  </si>
  <si>
    <t>044792</t>
  </si>
  <si>
    <t>South Euclid-Lyndhurst City</t>
  </si>
  <si>
    <t>047951</t>
  </si>
  <si>
    <t>South Point Local SD</t>
  </si>
  <si>
    <t>048363</t>
  </si>
  <si>
    <t>South Range Local SD</t>
  </si>
  <si>
    <t>044800</t>
  </si>
  <si>
    <t>South-Western City SD</t>
  </si>
  <si>
    <t>049221</t>
  </si>
  <si>
    <t>Southeast Local SD</t>
  </si>
  <si>
    <t>050583</t>
  </si>
  <si>
    <t>046276</t>
  </si>
  <si>
    <t>Southeastern Local SD</t>
  </si>
  <si>
    <t>049528</t>
  </si>
  <si>
    <t>046441</t>
  </si>
  <si>
    <t>Southern Local SD</t>
  </si>
  <si>
    <t>048538</t>
  </si>
  <si>
    <t>049064</t>
  </si>
  <si>
    <t>050237</t>
  </si>
  <si>
    <t>Southington Local SD</t>
  </si>
  <si>
    <t>048041</t>
  </si>
  <si>
    <t>Southwest Licking Local SD</t>
  </si>
  <si>
    <t>047381</t>
  </si>
  <si>
    <t>Southwest Local SD</t>
  </si>
  <si>
    <t>045807</t>
  </si>
  <si>
    <t>Spencerville Local SD</t>
  </si>
  <si>
    <t>050427</t>
  </si>
  <si>
    <t>Springboro Community City SD</t>
  </si>
  <si>
    <t>044818</t>
  </si>
  <si>
    <t>Springfield City SD</t>
  </si>
  <si>
    <t>048223</t>
  </si>
  <si>
    <t>Springfield Local SD</t>
  </si>
  <si>
    <t>048371</t>
  </si>
  <si>
    <t>050062</t>
  </si>
  <si>
    <t>044719</t>
  </si>
  <si>
    <t>St Bernard-Elmwood Place Cit</t>
  </si>
  <si>
    <t>045997</t>
  </si>
  <si>
    <t>St Clairsville-Richland City</t>
  </si>
  <si>
    <t>048587</t>
  </si>
  <si>
    <t>St Henry Consolidated Local</t>
  </si>
  <si>
    <t>044727</t>
  </si>
  <si>
    <t>St Marys City SD</t>
  </si>
  <si>
    <t>044826</t>
  </si>
  <si>
    <t>Steubenville City SD</t>
  </si>
  <si>
    <t>044834</t>
  </si>
  <si>
    <t>Stow-Munroe Falls City SD</t>
  </si>
  <si>
    <t>050294</t>
  </si>
  <si>
    <t>Strasburg-Franklin Local SD</t>
  </si>
  <si>
    <t>049239</t>
  </si>
  <si>
    <t>Streetsboro City SD</t>
  </si>
  <si>
    <t>044842</t>
  </si>
  <si>
    <t>Strongsville City SD</t>
  </si>
  <si>
    <t>044859</t>
  </si>
  <si>
    <t>Struthers City SD</t>
  </si>
  <si>
    <t>050658</t>
  </si>
  <si>
    <t>Stryker Local SD</t>
  </si>
  <si>
    <t>047274</t>
  </si>
  <si>
    <t>Sugarcreek Local SD</t>
  </si>
  <si>
    <t>047092</t>
  </si>
  <si>
    <t>Swanton Local SD</t>
  </si>
  <si>
    <t>048652</t>
  </si>
  <si>
    <t>Switzerland Of Ohio Local SD</t>
  </si>
  <si>
    <t>Monroe</t>
  </si>
  <si>
    <t>044867</t>
  </si>
  <si>
    <t>Sycamore Community City SD</t>
  </si>
  <si>
    <t>044875</t>
  </si>
  <si>
    <t>Sylvania City SD</t>
  </si>
  <si>
    <t>047969</t>
  </si>
  <si>
    <t>Symmes Valley Local SD</t>
  </si>
  <si>
    <t>046151</t>
  </si>
  <si>
    <t>Talawanda City SD</t>
  </si>
  <si>
    <t>044883</t>
  </si>
  <si>
    <t>Tallmadge City SD</t>
  </si>
  <si>
    <t>049098</t>
  </si>
  <si>
    <t>Teays Valley Local SD</t>
  </si>
  <si>
    <t>046243</t>
  </si>
  <si>
    <t>Tecumseh Local SD</t>
  </si>
  <si>
    <t>047399</t>
  </si>
  <si>
    <t>Three Rivers Local SD</t>
  </si>
  <si>
    <t>044891</t>
  </si>
  <si>
    <t>Tiffin City SD</t>
  </si>
  <si>
    <t>045617</t>
  </si>
  <si>
    <t>Tipp City Ex Vill SD</t>
  </si>
  <si>
    <t>044909</t>
  </si>
  <si>
    <t>Toledo City SD</t>
  </si>
  <si>
    <t>044917</t>
  </si>
  <si>
    <t>Toronto City SD</t>
  </si>
  <si>
    <t>091397</t>
  </si>
  <si>
    <t>Tri-County North Local SD</t>
  </si>
  <si>
    <t>048876</t>
  </si>
  <si>
    <t>Tri-Valley Local SD</t>
  </si>
  <si>
    <t>046680</t>
  </si>
  <si>
    <t>Tri-Village Local SD</t>
  </si>
  <si>
    <t>046201</t>
  </si>
  <si>
    <t>Triad Local SD</t>
  </si>
  <si>
    <t>045922</t>
  </si>
  <si>
    <t>Trimble Local SD</t>
  </si>
  <si>
    <t>050591</t>
  </si>
  <si>
    <t>Triway Local SD</t>
  </si>
  <si>
    <t>048694</t>
  </si>
  <si>
    <t>Trotwood-Madison City SD</t>
  </si>
  <si>
    <t>044925</t>
  </si>
  <si>
    <t>Troy City SD</t>
  </si>
  <si>
    <t>050302</t>
  </si>
  <si>
    <t>Tuscarawas Valley Local SD</t>
  </si>
  <si>
    <t>049957</t>
  </si>
  <si>
    <t>Tuslaw Local SD</t>
  </si>
  <si>
    <t>049296</t>
  </si>
  <si>
    <t>Twin Valley Community Local</t>
  </si>
  <si>
    <t>050070</t>
  </si>
  <si>
    <t>Twinsburg City SD</t>
  </si>
  <si>
    <t>046011</t>
  </si>
  <si>
    <t>Union Local SD</t>
  </si>
  <si>
    <t>049536</t>
  </si>
  <si>
    <t>Union Scioto Local SD</t>
  </si>
  <si>
    <t>046458</t>
  </si>
  <si>
    <t>United Local SD</t>
  </si>
  <si>
    <t>044933</t>
  </si>
  <si>
    <t>Upper Arlington City SD</t>
  </si>
  <si>
    <t>045625</t>
  </si>
  <si>
    <t>Upper Sandusky Ex Vill SD</t>
  </si>
  <si>
    <t>047522</t>
  </si>
  <si>
    <t>Upper Scioto Valley Local SD</t>
  </si>
  <si>
    <t>044941</t>
  </si>
  <si>
    <t>Urbana City SD</t>
  </si>
  <si>
    <t>049643</t>
  </si>
  <si>
    <t>Valley Local SD</t>
  </si>
  <si>
    <t>048744</t>
  </si>
  <si>
    <t>Valley View Local SD</t>
  </si>
  <si>
    <t>047464</t>
  </si>
  <si>
    <t>Van Buren Local SD</t>
  </si>
  <si>
    <t>044966</t>
  </si>
  <si>
    <t>Van Wert City SD</t>
  </si>
  <si>
    <t>044958</t>
  </si>
  <si>
    <t>Vandalia-Butler City SD</t>
  </si>
  <si>
    <t>047472</t>
  </si>
  <si>
    <t>Vanlue Local SD</t>
  </si>
  <si>
    <t>046821</t>
  </si>
  <si>
    <t>Vermilion Local SD</t>
  </si>
  <si>
    <t>045633</t>
  </si>
  <si>
    <t>Versailles Ex Vill SD</t>
  </si>
  <si>
    <t>050393</t>
  </si>
  <si>
    <t>Vinton County Local SD</t>
  </si>
  <si>
    <t>Vinton</t>
  </si>
  <si>
    <t>044974</t>
  </si>
  <si>
    <t>Wadsworth City SD</t>
  </si>
  <si>
    <t>046904</t>
  </si>
  <si>
    <t>Walnut Township Local SD</t>
  </si>
  <si>
    <t>044982</t>
  </si>
  <si>
    <t>Wapakoneta City SD</t>
  </si>
  <si>
    <t>044990</t>
  </si>
  <si>
    <t>Warren City SD</t>
  </si>
  <si>
    <t>050500</t>
  </si>
  <si>
    <t>Warren Local SD</t>
  </si>
  <si>
    <t>045005</t>
  </si>
  <si>
    <t>Warrensville Heights City SD</t>
  </si>
  <si>
    <t>045013</t>
  </si>
  <si>
    <t>Washington Court House City</t>
  </si>
  <si>
    <t>048231</t>
  </si>
  <si>
    <t>Washington Local SD</t>
  </si>
  <si>
    <t>049650</t>
  </si>
  <si>
    <t>Washington-Nile Local SD</t>
  </si>
  <si>
    <t>049247</t>
  </si>
  <si>
    <t>Waterloo Local SD</t>
  </si>
  <si>
    <t>045641</t>
  </si>
  <si>
    <t>Wauseon Ex Vill SD</t>
  </si>
  <si>
    <t>049148</t>
  </si>
  <si>
    <t>Waverly City SD</t>
  </si>
  <si>
    <t>050468</t>
  </si>
  <si>
    <t>Wayne Local SD</t>
  </si>
  <si>
    <t>049031</t>
  </si>
  <si>
    <t>Wayne Trace Local SD</t>
  </si>
  <si>
    <t>045971</t>
  </si>
  <si>
    <t>Waynesfield-Goshen Local SD</t>
  </si>
  <si>
    <t>050252</t>
  </si>
  <si>
    <t>Weathersfield Local SD</t>
  </si>
  <si>
    <t>045658</t>
  </si>
  <si>
    <t>Wellington Ex Vill SD</t>
  </si>
  <si>
    <t>045021</t>
  </si>
  <si>
    <t>Wellston City SD</t>
  </si>
  <si>
    <t>045039</t>
  </si>
  <si>
    <t>Wellsville Local SD</t>
  </si>
  <si>
    <t>048389</t>
  </si>
  <si>
    <t>West Branch Local SD</t>
  </si>
  <si>
    <t>045054</t>
  </si>
  <si>
    <t>West Carrollton City SD</t>
  </si>
  <si>
    <t>046359</t>
  </si>
  <si>
    <t>West Clermont Local SD</t>
  </si>
  <si>
    <t>047225</t>
  </si>
  <si>
    <t>West Geauga Local SD</t>
  </si>
  <si>
    <t>047696</t>
  </si>
  <si>
    <t>West Holmes Local SD</t>
  </si>
  <si>
    <t>046219</t>
  </si>
  <si>
    <t>West Liberty-Salem Local SD</t>
  </si>
  <si>
    <t>048884</t>
  </si>
  <si>
    <t>West Muskingum Local SD</t>
  </si>
  <si>
    <t>046060</t>
  </si>
  <si>
    <t>Western Brown Local SD</t>
  </si>
  <si>
    <t>049155</t>
  </si>
  <si>
    <t>Western Local SD</t>
  </si>
  <si>
    <t>047746</t>
  </si>
  <si>
    <t>Western Reserve Local SD</t>
  </si>
  <si>
    <t>048397</t>
  </si>
  <si>
    <t>045047</t>
  </si>
  <si>
    <t>Westerville City SD</t>
  </si>
  <si>
    <t>049106</t>
  </si>
  <si>
    <t>Westfall Local SD</t>
  </si>
  <si>
    <t>045062</t>
  </si>
  <si>
    <t>Westlake City SD</t>
  </si>
  <si>
    <t>049668</t>
  </si>
  <si>
    <t>Wheelersburg Local SD</t>
  </si>
  <si>
    <t>045070</t>
  </si>
  <si>
    <t>Whitehall City SD</t>
  </si>
  <si>
    <t>045088</t>
  </si>
  <si>
    <t>Wickliffe City SD</t>
  </si>
  <si>
    <t>045096</t>
  </si>
  <si>
    <t>Willard City SD</t>
  </si>
  <si>
    <t>046367</t>
  </si>
  <si>
    <t>Williamsburg Local SD</t>
  </si>
  <si>
    <t>045104</t>
  </si>
  <si>
    <t>Willoughby-Eastlake City SD</t>
  </si>
  <si>
    <t>045112</t>
  </si>
  <si>
    <t>Wilmington City SD</t>
  </si>
  <si>
    <t>045666</t>
  </si>
  <si>
    <t>Windham Ex Vill SD</t>
  </si>
  <si>
    <t>044081</t>
  </si>
  <si>
    <t>Winton Woods City SD</t>
  </si>
  <si>
    <t>050518</t>
  </si>
  <si>
    <t>Wolf Creek Local SD</t>
  </si>
  <si>
    <t>049577</t>
  </si>
  <si>
    <t>Woodmore Local SD</t>
  </si>
  <si>
    <t>049973</t>
  </si>
  <si>
    <t>Woodridge Local SD</t>
  </si>
  <si>
    <t>045120</t>
  </si>
  <si>
    <t>Wooster City SD</t>
  </si>
  <si>
    <t>045138</t>
  </si>
  <si>
    <t>Worthington City SD</t>
  </si>
  <si>
    <t>046524</t>
  </si>
  <si>
    <t>Wynford Local SD</t>
  </si>
  <si>
    <t>045146</t>
  </si>
  <si>
    <t>Wyoming City SD</t>
  </si>
  <si>
    <t>045153</t>
  </si>
  <si>
    <t>Xenia Community City SD</t>
  </si>
  <si>
    <t>045674</t>
  </si>
  <si>
    <t>Yellow Springs Ex Vill SD</t>
  </si>
  <si>
    <t>045161</t>
  </si>
  <si>
    <t>Youngstown City SD</t>
  </si>
  <si>
    <t>049544</t>
  </si>
  <si>
    <t>Zane Trace Local SD</t>
  </si>
  <si>
    <t>045179</t>
  </si>
  <si>
    <t>Zanesville City SD</t>
  </si>
  <si>
    <t>Calculated based on June payments</t>
  </si>
  <si>
    <t>FY22 June #2 Payment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</si>
</sst>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11" x14ac:knownFonts="1">
    <font>
      <sz val="11"/>
      <color theme="1"/>
      <name val="Calibri"/>
      <family val="2"/>
      <scheme val="minor"/>
    </font>
    <font>
      <b/>
      <sz val="11"/>
      <color theme="1"/>
      <name val="Calibri"/>
      <family val="2"/>
      <scheme val="minor"/>
    </font>
    <font>
      <b/>
      <sz val="11"/>
      <color rgb="FF000000"/>
      <name val="Calibri"/>
      <family val="2"/>
    </font>
    <font>
      <sz val="11"/>
      <color rgb="FF000000"/>
      <name val="Calibri"/>
      <family val="2"/>
    </font>
    <font>
      <sz val="11"/>
      <color rgb="FF000000"/>
      <name val="Calibri"/>
      <family val="2"/>
      <scheme val="minor"/>
    </font>
    <font>
      <b/>
      <sz val="20"/>
      <color theme="1"/>
      <name val="Calibri"/>
      <family val="2"/>
      <scheme val="minor"/>
    </font>
    <font>
      <b/>
      <sz val="12"/>
      <color theme="1"/>
      <name val="Calibri"/>
      <family val="2"/>
      <scheme val="minor"/>
    </font>
    <font>
      <sz val="8"/>
      <color theme="1"/>
      <name val="Calibri"/>
      <family val="2"/>
      <scheme val="minor"/>
    </font>
    <font>
      <sz val="11"/>
      <color theme="1"/>
      <name val="Symbol"/>
      <family val="1"/>
      <charset val="2"/>
    </font>
    <font>
      <sz val="7"/>
      <color theme="1"/>
      <name val="Times New Roman"/>
      <family val="1"/>
    </font>
    <font>
      <sz val="12"/>
      <color theme="1"/>
      <name val="Calibri"/>
      <family val="2"/>
      <scheme val="minor"/>
    </font>
  </fonts>
  <fills count="5">
    <fill>
      <patternFill patternType="none"/>
    </fill>
    <fill>
      <patternFill patternType="gray125"/>
    </fill>
    <fill>
      <patternFill patternType="solid">
        <fgColor rgb="FFFFFF00"/>
        <bgColor indexed="64"/>
      </patternFill>
    </fill>
    <fill>
      <patternFill patternType="solid">
        <fgColor theme="9" tint="0.79998168889431442"/>
        <bgColor indexed="64"/>
      </patternFill>
    </fill>
    <fill>
      <patternFill patternType="solid">
        <fgColor theme="8" tint="0.79998168889431442"/>
        <bgColor indexed="64"/>
      </patternFill>
    </fill>
  </fills>
  <borders count="1">
    <border>
      <left/>
      <right/>
      <top/>
      <bottom/>
      <diagonal/>
    </border>
  </borders>
  <cellStyleXfs count="1">
    <xf numFmtId="0" fontId="0" fillId="0" borderId="0"/>
  </cellStyleXfs>
  <cellXfs count="49">
    <xf numFmtId="0" fontId="0" fillId="0" borderId="0" xfId="0"/>
    <xf numFmtId="164" fontId="0" fillId="0" borderId="0" xfId="0" applyNumberFormat="1"/>
    <xf numFmtId="0" fontId="0" fillId="0" borderId="0" xfId="0" applyAlignment="1">
      <alignment horizontal="center"/>
    </xf>
    <xf numFmtId="0" fontId="1" fillId="0" borderId="0" xfId="0" applyFont="1" applyAlignment="1">
      <alignment horizontal="center"/>
    </xf>
    <xf numFmtId="9" fontId="1" fillId="2" borderId="0" xfId="0" applyNumberFormat="1" applyFont="1" applyFill="1" applyAlignment="1">
      <alignment horizontal="center"/>
    </xf>
    <xf numFmtId="0" fontId="1" fillId="2" borderId="0" xfId="0" applyFont="1" applyFill="1" applyAlignment="1">
      <alignment horizontal="center"/>
    </xf>
    <xf numFmtId="0" fontId="0" fillId="2" borderId="0" xfId="0" applyFill="1"/>
    <xf numFmtId="164" fontId="0" fillId="2" borderId="0" xfId="0" applyNumberFormat="1" applyFill="1"/>
    <xf numFmtId="164" fontId="1" fillId="0" borderId="0" xfId="0" applyNumberFormat="1" applyFont="1"/>
    <xf numFmtId="164" fontId="1" fillId="0" borderId="0" xfId="0" applyNumberFormat="1" applyFont="1" applyAlignment="1">
      <alignment horizontal="center"/>
    </xf>
    <xf numFmtId="0" fontId="1" fillId="0" borderId="0" xfId="0" applyFont="1"/>
    <xf numFmtId="0" fontId="3" fillId="0" borderId="0" xfId="0" applyFont="1" applyAlignment="1">
      <alignment vertical="center"/>
    </xf>
    <xf numFmtId="0" fontId="4" fillId="0" borderId="0" xfId="0" applyFont="1"/>
    <xf numFmtId="164" fontId="2" fillId="0" borderId="0" xfId="0" applyNumberFormat="1" applyFont="1" applyAlignment="1">
      <alignment horizontal="center" vertical="center"/>
    </xf>
    <xf numFmtId="0" fontId="2" fillId="0" borderId="0" xfId="0" applyFont="1" applyAlignment="1">
      <alignment horizontal="center" vertical="center"/>
    </xf>
    <xf numFmtId="0" fontId="1" fillId="3" borderId="0" xfId="0" applyFont="1" applyFill="1" applyAlignment="1">
      <alignment horizontal="center"/>
    </xf>
    <xf numFmtId="0" fontId="0" fillId="3" borderId="0" xfId="0" applyFill="1"/>
    <xf numFmtId="164" fontId="0" fillId="3" borderId="0" xfId="0" applyNumberFormat="1" applyFill="1"/>
    <xf numFmtId="0" fontId="5" fillId="0" borderId="0" xfId="0" applyFont="1" applyAlignment="1">
      <alignment vertical="center"/>
    </xf>
    <xf numFmtId="0" fontId="6" fillId="2" borderId="0" xfId="0" applyFont="1" applyFill="1" applyAlignment="1">
      <alignment vertical="center"/>
    </xf>
    <xf numFmtId="0" fontId="0" fillId="0" borderId="0" xfId="0" applyAlignment="1">
      <alignment vertical="center" wrapText="1"/>
    </xf>
    <xf numFmtId="0" fontId="8" fillId="0" borderId="0" xfId="0" applyFont="1" applyAlignment="1">
      <alignment horizontal="left" vertical="center" wrapText="1"/>
    </xf>
    <xf numFmtId="0" fontId="7" fillId="0" borderId="0" xfId="0" applyFont="1" applyAlignment="1">
      <alignment vertical="center" wrapText="1"/>
    </xf>
    <xf numFmtId="0" fontId="6" fillId="4" borderId="0" xfId="0" applyFont="1" applyFill="1"/>
    <xf numFmtId="0" fontId="0" fillId="0" borderId="0" xfId="0" applyAlignment="1">
      <alignment vertical="center"/>
    </xf>
    <xf numFmtId="0" fontId="8" fillId="0" borderId="0" xfId="0" applyFont="1" applyAlignment="1">
      <alignment horizontal="left" vertical="center" indent="5"/>
    </xf>
    <xf numFmtId="0" fontId="7" fillId="0" borderId="0" xfId="0" applyFont="1" applyAlignment="1">
      <alignment vertical="center"/>
    </xf>
    <xf numFmtId="0" fontId="6" fillId="3" borderId="0" xfId="0" applyFont="1" applyFill="1"/>
    <xf numFmtId="0" fontId="8" fillId="0" borderId="0" xfId="0" applyFont="1" applyAlignment="1">
      <alignment horizontal="left" vertical="center" wrapText="1" indent="5"/>
    </xf>
    <xf numFmtId="0" fontId="0" fillId="4" borderId="0" xfId="0" applyFill="1"/>
    <xf numFmtId="0" fontId="1" fillId="4" borderId="0" xfId="0" applyFont="1" applyFill="1" applyAlignment="1">
      <alignment horizontal="center"/>
    </xf>
    <xf numFmtId="164" fontId="0" fillId="4" borderId="0" xfId="0" applyNumberFormat="1" applyFill="1"/>
    <xf numFmtId="164" fontId="1" fillId="2" borderId="0" xfId="0" applyNumberFormat="1" applyFont="1" applyFill="1"/>
    <xf numFmtId="164" fontId="1" fillId="4" borderId="0" xfId="0" applyNumberFormat="1" applyFont="1" applyFill="1"/>
    <xf numFmtId="164" fontId="1" fillId="3" borderId="0" xfId="0" applyNumberFormat="1" applyFont="1" applyFill="1"/>
    <xf numFmtId="164" fontId="1" fillId="2" borderId="0" xfId="0" applyNumberFormat="1" applyFont="1" applyFill="1" applyAlignment="1">
      <alignment horizontal="center"/>
    </xf>
    <xf numFmtId="49" fontId="0" fillId="0" borderId="0" xfId="0" applyNumberFormat="1"/>
    <xf numFmtId="0" fontId="0" fillId="0" borderId="0" xfId="0"/>
    <xf numFmtId="164" fontId="1" fillId="3" borderId="0" xfId="0" applyNumberFormat="1" applyFont="1" applyFill="1" applyAlignment="1">
      <alignment horizontal="center"/>
    </xf>
    <xf numFmtId="0" fontId="10" fillId="0" borderId="0" xfId="0" applyFont="1"/>
    <xf numFmtId="0" fontId="10" fillId="0" borderId="0" xfId="0" applyFont="1" applyAlignment="1">
      <alignment vertical="top"/>
    </xf>
    <xf numFmtId="49" fontId="1" fillId="0" borderId="0" xfId="0" applyNumberFormat="1" applyFont="1" applyAlignment="1">
      <alignment horizontal="left"/>
    </xf>
    <xf numFmtId="0" fontId="1" fillId="0" borderId="0" xfId="0" applyFont="1" applyAlignment="1">
      <alignment horizontal="left"/>
    </xf>
    <xf numFmtId="164" fontId="1" fillId="4" borderId="0" xfId="0" applyNumberFormat="1" applyFont="1" applyFill="1" applyAlignment="1">
      <alignment horizontal="right"/>
    </xf>
    <xf numFmtId="164" fontId="1" fillId="4" borderId="0" xfId="0" applyNumberFormat="1" applyFont="1" applyFill="1" applyAlignment="1">
      <alignment horizontal="center"/>
    </xf>
    <xf numFmtId="164" fontId="0" fillId="4" borderId="0" xfId="0" applyNumberFormat="1" applyFill="1" applyAlignment="1">
      <alignment horizontal="right"/>
    </xf>
    <xf numFmtId="0" fontId="0" fillId="0" borderId="0" xfId="0"/>
    <xf numFmtId="164" fontId="2" fillId="0" borderId="0" xfId="0" applyNumberFormat="1" applyFont="1" applyFill="1" applyAlignment="1">
      <alignment horizontal="center" vertical="center"/>
    </xf>
    <xf numFmtId="0" fontId="2" fillId="0" borderId="0" xfId="0" applyFont="1" applyAlignment="1">
      <alignment horizontal="lef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547789-DD33-4632-9D34-B032510C3987}">
  <dimension ref="A1:A32"/>
  <sheetViews>
    <sheetView workbookViewId="0">
      <selection activeCell="A19" sqref="A19"/>
    </sheetView>
  </sheetViews>
  <sheetFormatPr defaultRowHeight="15" x14ac:dyDescent="0.25"/>
  <cols>
    <col min="1" max="1" width="146.28515625" customWidth="1"/>
  </cols>
  <sheetData>
    <row r="1" spans="1:1" ht="26.25" x14ac:dyDescent="0.25">
      <c r="A1" s="18" t="s">
        <v>852</v>
      </c>
    </row>
    <row r="2" spans="1:1" s="39" customFormat="1" ht="31.5" customHeight="1" x14ac:dyDescent="0.25">
      <c r="A2" s="40" t="s">
        <v>2115</v>
      </c>
    </row>
    <row r="3" spans="1:1" ht="15.75" x14ac:dyDescent="0.25">
      <c r="A3" s="19" t="s">
        <v>853</v>
      </c>
    </row>
    <row r="4" spans="1:1" ht="105" x14ac:dyDescent="0.25">
      <c r="A4" s="20" t="s">
        <v>854</v>
      </c>
    </row>
    <row r="5" spans="1:1" x14ac:dyDescent="0.25">
      <c r="A5" s="20" t="s">
        <v>855</v>
      </c>
    </row>
    <row r="6" spans="1:1" x14ac:dyDescent="0.25">
      <c r="A6" s="21" t="s">
        <v>856</v>
      </c>
    </row>
    <row r="7" spans="1:1" x14ac:dyDescent="0.25">
      <c r="A7" s="21" t="s">
        <v>857</v>
      </c>
    </row>
    <row r="8" spans="1:1" x14ac:dyDescent="0.25">
      <c r="A8" s="21" t="s">
        <v>858</v>
      </c>
    </row>
    <row r="9" spans="1:1" x14ac:dyDescent="0.25">
      <c r="A9" s="21" t="s">
        <v>859</v>
      </c>
    </row>
    <row r="10" spans="1:1" x14ac:dyDescent="0.25">
      <c r="A10" s="21" t="s">
        <v>860</v>
      </c>
    </row>
    <row r="11" spans="1:1" x14ac:dyDescent="0.25">
      <c r="A11" s="21" t="s">
        <v>861</v>
      </c>
    </row>
    <row r="12" spans="1:1" x14ac:dyDescent="0.25">
      <c r="A12" s="21" t="s">
        <v>862</v>
      </c>
    </row>
    <row r="13" spans="1:1" x14ac:dyDescent="0.25">
      <c r="A13" s="21" t="s">
        <v>863</v>
      </c>
    </row>
    <row r="14" spans="1:1" x14ac:dyDescent="0.25">
      <c r="A14" s="21" t="s">
        <v>864</v>
      </c>
    </row>
    <row r="15" spans="1:1" x14ac:dyDescent="0.25">
      <c r="A15" s="21" t="s">
        <v>865</v>
      </c>
    </row>
    <row r="16" spans="1:1" x14ac:dyDescent="0.25">
      <c r="A16" s="20" t="s">
        <v>866</v>
      </c>
    </row>
    <row r="17" spans="1:1" ht="30" x14ac:dyDescent="0.25">
      <c r="A17" s="20" t="s">
        <v>867</v>
      </c>
    </row>
    <row r="18" spans="1:1" x14ac:dyDescent="0.25">
      <c r="A18" s="22"/>
    </row>
    <row r="19" spans="1:1" ht="15.75" x14ac:dyDescent="0.25">
      <c r="A19" s="23" t="s">
        <v>868</v>
      </c>
    </row>
    <row r="20" spans="1:1" x14ac:dyDescent="0.25">
      <c r="A20" s="24" t="s">
        <v>869</v>
      </c>
    </row>
    <row r="21" spans="1:1" x14ac:dyDescent="0.25">
      <c r="A21" s="25" t="s">
        <v>870</v>
      </c>
    </row>
    <row r="22" spans="1:1" x14ac:dyDescent="0.25">
      <c r="A22" s="25" t="s">
        <v>871</v>
      </c>
    </row>
    <row r="23" spans="1:1" x14ac:dyDescent="0.25">
      <c r="A23" s="25" t="s">
        <v>872</v>
      </c>
    </row>
    <row r="24" spans="1:1" x14ac:dyDescent="0.25">
      <c r="A24" s="25" t="s">
        <v>873</v>
      </c>
    </row>
    <row r="25" spans="1:1" x14ac:dyDescent="0.25">
      <c r="A25" s="26"/>
    </row>
    <row r="26" spans="1:1" ht="15.75" x14ac:dyDescent="0.25">
      <c r="A26" s="27" t="s">
        <v>874</v>
      </c>
    </row>
    <row r="27" spans="1:1" x14ac:dyDescent="0.25">
      <c r="A27" s="24" t="s">
        <v>875</v>
      </c>
    </row>
    <row r="28" spans="1:1" x14ac:dyDescent="0.25">
      <c r="A28" s="25" t="s">
        <v>876</v>
      </c>
    </row>
    <row r="29" spans="1:1" x14ac:dyDescent="0.25">
      <c r="A29" s="25" t="s">
        <v>877</v>
      </c>
    </row>
    <row r="30" spans="1:1" x14ac:dyDescent="0.25">
      <c r="A30" s="25" t="s">
        <v>878</v>
      </c>
    </row>
    <row r="31" spans="1:1" x14ac:dyDescent="0.25">
      <c r="A31" s="25" t="s">
        <v>879</v>
      </c>
    </row>
    <row r="32" spans="1:1" ht="30" x14ac:dyDescent="0.25">
      <c r="A32" s="28" t="s">
        <v>880</v>
      </c>
    </row>
  </sheetData>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5B6C6A-C011-4D0F-B873-63C44D520E29}">
  <dimension ref="A1:N615"/>
  <sheetViews>
    <sheetView workbookViewId="0">
      <pane ySplit="4" topLeftCell="A5" activePane="bottomLeft" state="frozen"/>
      <selection pane="bottomLeft" activeCell="R23" sqref="R23"/>
    </sheetView>
  </sheetViews>
  <sheetFormatPr defaultRowHeight="15" x14ac:dyDescent="0.25"/>
  <cols>
    <col min="1" max="1" width="7" style="37" bestFit="1" customWidth="1"/>
    <col min="2" max="2" width="30" style="37" bestFit="1" customWidth="1"/>
    <col min="3" max="3" width="12.42578125" style="37" bestFit="1" customWidth="1"/>
    <col min="4" max="4" width="10.7109375" style="2" bestFit="1" customWidth="1"/>
    <col min="5" max="5" width="15.5703125" style="1" bestFit="1" customWidth="1"/>
    <col min="6" max="6" width="12" style="1" bestFit="1" customWidth="1"/>
    <col min="7" max="7" width="14.28515625" style="1" bestFit="1" customWidth="1"/>
    <col min="8" max="8" width="13.85546875" style="1" bestFit="1" customWidth="1"/>
    <col min="9" max="9" width="13.28515625" style="1" bestFit="1" customWidth="1"/>
    <col min="10" max="10" width="12.7109375" style="7" bestFit="1" customWidth="1"/>
    <col min="11" max="11" width="11.28515625" style="7" bestFit="1" customWidth="1"/>
    <col min="12" max="12" width="15.7109375" style="45" bestFit="1" customWidth="1"/>
    <col min="13" max="13" width="15.7109375" style="45" customWidth="1"/>
    <col min="14" max="14" width="14.28515625" style="17" bestFit="1" customWidth="1"/>
  </cols>
  <sheetData>
    <row r="1" spans="1:14" x14ac:dyDescent="0.25">
      <c r="A1" s="3"/>
      <c r="B1" s="3" t="s">
        <v>2116</v>
      </c>
      <c r="C1" s="3"/>
      <c r="D1" s="3" t="s">
        <v>844</v>
      </c>
      <c r="E1" s="9" t="s">
        <v>76</v>
      </c>
      <c r="F1" s="9"/>
      <c r="G1" s="9"/>
      <c r="H1" s="9"/>
      <c r="I1" s="9" t="s">
        <v>2</v>
      </c>
      <c r="J1" s="35"/>
      <c r="K1" s="35"/>
      <c r="L1" s="43" t="s">
        <v>0</v>
      </c>
      <c r="M1" s="44" t="s">
        <v>76</v>
      </c>
      <c r="N1" s="38"/>
    </row>
    <row r="2" spans="1:14" x14ac:dyDescent="0.25">
      <c r="A2" s="3"/>
      <c r="B2" s="3"/>
      <c r="C2" s="3"/>
      <c r="D2" s="3" t="s">
        <v>845</v>
      </c>
      <c r="E2" s="9" t="s">
        <v>7</v>
      </c>
      <c r="F2" s="9" t="s">
        <v>881</v>
      </c>
      <c r="G2" s="9" t="s">
        <v>2</v>
      </c>
      <c r="H2" s="9" t="s">
        <v>882</v>
      </c>
      <c r="I2" s="9" t="s">
        <v>883</v>
      </c>
      <c r="J2" s="35" t="s">
        <v>884</v>
      </c>
      <c r="K2" s="35" t="s">
        <v>885</v>
      </c>
      <c r="L2" s="44" t="s">
        <v>70</v>
      </c>
      <c r="M2" s="44" t="s">
        <v>77</v>
      </c>
      <c r="N2" s="38" t="s">
        <v>844</v>
      </c>
    </row>
    <row r="3" spans="1:14" x14ac:dyDescent="0.25">
      <c r="A3" s="3"/>
      <c r="B3" s="3"/>
      <c r="C3" s="3"/>
      <c r="D3" s="3" t="s">
        <v>847</v>
      </c>
      <c r="E3" s="9" t="s">
        <v>834</v>
      </c>
      <c r="F3" s="9" t="s">
        <v>74</v>
      </c>
      <c r="G3" s="9" t="s">
        <v>843</v>
      </c>
      <c r="H3" s="9" t="s">
        <v>9</v>
      </c>
      <c r="I3" s="9" t="s">
        <v>11</v>
      </c>
      <c r="J3" s="35" t="s">
        <v>11</v>
      </c>
      <c r="K3" s="35" t="s">
        <v>11</v>
      </c>
      <c r="L3" s="44" t="s">
        <v>5</v>
      </c>
      <c r="M3" s="44" t="s">
        <v>70</v>
      </c>
      <c r="N3" s="38" t="s">
        <v>886</v>
      </c>
    </row>
    <row r="4" spans="1:14" x14ac:dyDescent="0.25">
      <c r="A4" s="41" t="s">
        <v>1</v>
      </c>
      <c r="B4" s="42" t="s">
        <v>887</v>
      </c>
      <c r="C4" s="42" t="s">
        <v>68</v>
      </c>
      <c r="D4" s="3" t="s">
        <v>887</v>
      </c>
      <c r="E4" s="9" t="s">
        <v>835</v>
      </c>
      <c r="F4" s="9" t="s">
        <v>849</v>
      </c>
      <c r="G4" s="9" t="s">
        <v>7</v>
      </c>
      <c r="H4" s="9" t="s">
        <v>8</v>
      </c>
      <c r="I4" s="9" t="s">
        <v>3</v>
      </c>
      <c r="J4" s="35" t="s">
        <v>7</v>
      </c>
      <c r="K4" s="35" t="s">
        <v>7</v>
      </c>
      <c r="L4" s="44" t="s">
        <v>849</v>
      </c>
      <c r="M4" s="44" t="s">
        <v>849</v>
      </c>
      <c r="N4" s="38" t="s">
        <v>851</v>
      </c>
    </row>
    <row r="5" spans="1:14" x14ac:dyDescent="0.25">
      <c r="A5" s="36" t="s">
        <v>888</v>
      </c>
      <c r="B5" s="37" t="s">
        <v>889</v>
      </c>
      <c r="C5" s="37" t="s">
        <v>48</v>
      </c>
      <c r="D5" s="2" t="s">
        <v>890</v>
      </c>
      <c r="E5" s="1">
        <v>34128.550000000003</v>
      </c>
      <c r="F5" s="1">
        <v>1648.9</v>
      </c>
      <c r="G5" s="1">
        <f>E5-F5</f>
        <v>32479.65</v>
      </c>
      <c r="H5" s="1">
        <v>0</v>
      </c>
      <c r="I5" s="1">
        <f>IF(G5+H5&gt;0,G5+H5,0)</f>
        <v>32479.65</v>
      </c>
      <c r="J5" s="7">
        <f>I5*0.75</f>
        <v>24359.737500000003</v>
      </c>
      <c r="K5" s="7">
        <f>I5*0.25</f>
        <v>8119.9125000000004</v>
      </c>
      <c r="L5" s="31"/>
      <c r="M5" s="31" t="str">
        <f>IF(D5="Y",F5+L5," ")</f>
        <v xml:space="preserve"> </v>
      </c>
    </row>
    <row r="6" spans="1:14" x14ac:dyDescent="0.25">
      <c r="A6" s="36" t="s">
        <v>891</v>
      </c>
      <c r="B6" s="37" t="s">
        <v>892</v>
      </c>
      <c r="C6" s="37" t="s">
        <v>893</v>
      </c>
      <c r="D6" s="2" t="s">
        <v>69</v>
      </c>
      <c r="E6" s="1">
        <v>558307.46</v>
      </c>
      <c r="F6" s="1">
        <v>25263.14</v>
      </c>
      <c r="G6" s="1">
        <f t="shared" ref="G6:G69" si="0">E6-F6</f>
        <v>533044.31999999995</v>
      </c>
      <c r="H6" s="1">
        <v>91709.34</v>
      </c>
      <c r="I6" s="1">
        <f t="shared" ref="I6:I69" si="1">IF(G6+H6&gt;0,G6+H6,0)</f>
        <v>624753.65999999992</v>
      </c>
      <c r="J6" s="7">
        <f t="shared" ref="J6:J69" si="2">I6*0.75</f>
        <v>468565.24499999994</v>
      </c>
      <c r="K6" s="7">
        <f t="shared" ref="K6:K69" si="3">I6*0.25</f>
        <v>156188.41499999998</v>
      </c>
      <c r="L6" s="31">
        <v>4648.67</v>
      </c>
      <c r="M6" s="31">
        <f t="shared" ref="M6:M69" si="4">IF(D6="Y",F6+L6," ")</f>
        <v>29911.809999999998</v>
      </c>
      <c r="N6" s="17">
        <v>10189.209999999999</v>
      </c>
    </row>
    <row r="7" spans="1:14" x14ac:dyDescent="0.25">
      <c r="A7" s="36" t="s">
        <v>894</v>
      </c>
      <c r="B7" s="37" t="s">
        <v>895</v>
      </c>
      <c r="C7" s="37" t="s">
        <v>28</v>
      </c>
      <c r="D7" s="2" t="s">
        <v>890</v>
      </c>
      <c r="E7" s="1">
        <v>36093.800000000003</v>
      </c>
      <c r="F7" s="1">
        <v>1660.29</v>
      </c>
      <c r="G7" s="1">
        <f t="shared" si="0"/>
        <v>34433.51</v>
      </c>
      <c r="H7" s="1">
        <v>0</v>
      </c>
      <c r="I7" s="1">
        <f t="shared" si="1"/>
        <v>34433.51</v>
      </c>
      <c r="J7" s="7">
        <f t="shared" si="2"/>
        <v>25825.1325</v>
      </c>
      <c r="K7" s="7">
        <f t="shared" si="3"/>
        <v>8608.3775000000005</v>
      </c>
      <c r="L7" s="31"/>
      <c r="M7" s="31" t="str">
        <f t="shared" si="4"/>
        <v xml:space="preserve"> </v>
      </c>
    </row>
    <row r="8" spans="1:14" x14ac:dyDescent="0.25">
      <c r="A8" s="36" t="s">
        <v>896</v>
      </c>
      <c r="B8" s="37" t="s">
        <v>897</v>
      </c>
      <c r="C8" s="37" t="s">
        <v>14</v>
      </c>
      <c r="D8" s="2" t="s">
        <v>69</v>
      </c>
      <c r="E8" s="1">
        <v>2941553.7</v>
      </c>
      <c r="F8" s="1">
        <v>231398.12</v>
      </c>
      <c r="G8" s="1">
        <f t="shared" si="0"/>
        <v>2710155.58</v>
      </c>
      <c r="H8" s="1">
        <v>-79.209999999999994</v>
      </c>
      <c r="I8" s="1">
        <f t="shared" si="1"/>
        <v>2710076.37</v>
      </c>
      <c r="J8" s="7">
        <f t="shared" si="2"/>
        <v>2032557.2775000001</v>
      </c>
      <c r="K8" s="7">
        <f t="shared" si="3"/>
        <v>677519.09250000003</v>
      </c>
      <c r="L8" s="31">
        <v>172869.7</v>
      </c>
      <c r="M8" s="31">
        <f t="shared" si="4"/>
        <v>404267.82</v>
      </c>
      <c r="N8" s="17">
        <v>56487.6</v>
      </c>
    </row>
    <row r="9" spans="1:14" x14ac:dyDescent="0.25">
      <c r="A9" s="36" t="s">
        <v>898</v>
      </c>
      <c r="B9" s="37" t="s">
        <v>899</v>
      </c>
      <c r="C9" s="37" t="s">
        <v>18</v>
      </c>
      <c r="D9" s="2" t="s">
        <v>890</v>
      </c>
      <c r="E9" s="1">
        <v>55147.28</v>
      </c>
      <c r="F9" s="1">
        <v>3814.17</v>
      </c>
      <c r="G9" s="1">
        <f t="shared" si="0"/>
        <v>51333.11</v>
      </c>
      <c r="H9" s="1">
        <v>0</v>
      </c>
      <c r="I9" s="1">
        <f t="shared" si="1"/>
        <v>51333.11</v>
      </c>
      <c r="J9" s="7">
        <f t="shared" si="2"/>
        <v>38499.832500000004</v>
      </c>
      <c r="K9" s="7">
        <f t="shared" si="3"/>
        <v>12833.2775</v>
      </c>
      <c r="L9" s="31"/>
      <c r="M9" s="31" t="str">
        <f t="shared" si="4"/>
        <v xml:space="preserve"> </v>
      </c>
    </row>
    <row r="10" spans="1:14" x14ac:dyDescent="0.25">
      <c r="A10" s="36" t="s">
        <v>900</v>
      </c>
      <c r="B10" s="37" t="s">
        <v>901</v>
      </c>
      <c r="C10" s="37" t="s">
        <v>33</v>
      </c>
      <c r="D10" s="2" t="s">
        <v>890</v>
      </c>
      <c r="E10" s="1">
        <v>9897.51</v>
      </c>
      <c r="F10" s="1">
        <v>2416.37</v>
      </c>
      <c r="G10" s="1">
        <f t="shared" si="0"/>
        <v>7481.14</v>
      </c>
      <c r="H10" s="1">
        <v>0</v>
      </c>
      <c r="I10" s="1">
        <f t="shared" si="1"/>
        <v>7481.14</v>
      </c>
      <c r="J10" s="7">
        <f t="shared" si="2"/>
        <v>5610.8550000000005</v>
      </c>
      <c r="K10" s="7">
        <f t="shared" si="3"/>
        <v>1870.2850000000001</v>
      </c>
      <c r="L10" s="31"/>
      <c r="M10" s="31" t="str">
        <f t="shared" si="4"/>
        <v xml:space="preserve"> </v>
      </c>
    </row>
    <row r="11" spans="1:14" x14ac:dyDescent="0.25">
      <c r="A11" s="36" t="s">
        <v>902</v>
      </c>
      <c r="B11" s="37" t="s">
        <v>903</v>
      </c>
      <c r="C11" s="37" t="s">
        <v>15</v>
      </c>
      <c r="D11" s="2" t="s">
        <v>69</v>
      </c>
      <c r="E11" s="1">
        <v>349226.77</v>
      </c>
      <c r="F11" s="1">
        <v>23917.57</v>
      </c>
      <c r="G11" s="1">
        <f t="shared" si="0"/>
        <v>325309.2</v>
      </c>
      <c r="H11" s="1">
        <v>96745.71</v>
      </c>
      <c r="I11" s="1">
        <f t="shared" si="1"/>
        <v>422054.91000000003</v>
      </c>
      <c r="J11" s="7">
        <f t="shared" si="2"/>
        <v>316541.1825</v>
      </c>
      <c r="K11" s="7">
        <f t="shared" si="3"/>
        <v>105513.72750000001</v>
      </c>
      <c r="L11" s="31">
        <v>13040.49</v>
      </c>
      <c r="M11" s="31">
        <f t="shared" si="4"/>
        <v>36958.06</v>
      </c>
      <c r="N11" s="17">
        <v>16292.14</v>
      </c>
    </row>
    <row r="12" spans="1:14" x14ac:dyDescent="0.25">
      <c r="A12" s="36" t="s">
        <v>904</v>
      </c>
      <c r="B12" s="37" t="s">
        <v>905</v>
      </c>
      <c r="C12" s="37" t="s">
        <v>906</v>
      </c>
      <c r="D12" s="2" t="s">
        <v>890</v>
      </c>
      <c r="E12" s="1">
        <v>106220.04</v>
      </c>
      <c r="F12" s="1">
        <v>3818.64</v>
      </c>
      <c r="G12" s="1">
        <f t="shared" si="0"/>
        <v>102401.4</v>
      </c>
      <c r="H12" s="1">
        <v>0</v>
      </c>
      <c r="I12" s="1">
        <f t="shared" si="1"/>
        <v>102401.4</v>
      </c>
      <c r="J12" s="7">
        <f t="shared" si="2"/>
        <v>76801.049999999988</v>
      </c>
      <c r="K12" s="7">
        <f t="shared" si="3"/>
        <v>25600.35</v>
      </c>
      <c r="L12" s="31"/>
      <c r="M12" s="31" t="str">
        <f t="shared" si="4"/>
        <v xml:space="preserve"> </v>
      </c>
    </row>
    <row r="13" spans="1:14" x14ac:dyDescent="0.25">
      <c r="A13" s="36" t="s">
        <v>907</v>
      </c>
      <c r="B13" s="37" t="s">
        <v>908</v>
      </c>
      <c r="C13" s="37" t="s">
        <v>35</v>
      </c>
      <c r="D13" s="2" t="s">
        <v>890</v>
      </c>
      <c r="E13" s="1">
        <v>8824.7099999999991</v>
      </c>
      <c r="F13" s="1">
        <v>253.46</v>
      </c>
      <c r="G13" s="1">
        <f t="shared" si="0"/>
        <v>8571.25</v>
      </c>
      <c r="H13" s="1">
        <v>0</v>
      </c>
      <c r="I13" s="1">
        <f t="shared" si="1"/>
        <v>8571.25</v>
      </c>
      <c r="J13" s="7">
        <f t="shared" si="2"/>
        <v>6428.4375</v>
      </c>
      <c r="K13" s="7">
        <f t="shared" si="3"/>
        <v>2142.8125</v>
      </c>
      <c r="L13" s="31"/>
      <c r="M13" s="31" t="str">
        <f t="shared" si="4"/>
        <v xml:space="preserve"> </v>
      </c>
    </row>
    <row r="14" spans="1:14" x14ac:dyDescent="0.25">
      <c r="A14" s="36" t="s">
        <v>909</v>
      </c>
      <c r="B14" s="37" t="s">
        <v>910</v>
      </c>
      <c r="C14" s="37" t="s">
        <v>911</v>
      </c>
      <c r="D14" s="2" t="s">
        <v>890</v>
      </c>
      <c r="E14" s="1">
        <v>78610.850000000006</v>
      </c>
      <c r="F14" s="1">
        <v>5486.26</v>
      </c>
      <c r="G14" s="1">
        <f t="shared" si="0"/>
        <v>73124.590000000011</v>
      </c>
      <c r="H14" s="1">
        <v>0</v>
      </c>
      <c r="I14" s="1">
        <f t="shared" si="1"/>
        <v>73124.590000000011</v>
      </c>
      <c r="J14" s="7">
        <f t="shared" si="2"/>
        <v>54843.442500000005</v>
      </c>
      <c r="K14" s="7">
        <f t="shared" si="3"/>
        <v>18281.147500000003</v>
      </c>
      <c r="L14" s="31"/>
      <c r="M14" s="31" t="str">
        <f t="shared" si="4"/>
        <v xml:space="preserve"> </v>
      </c>
    </row>
    <row r="15" spans="1:14" x14ac:dyDescent="0.25">
      <c r="A15" s="36" t="s">
        <v>912</v>
      </c>
      <c r="B15" s="37" t="s">
        <v>913</v>
      </c>
      <c r="C15" s="37" t="s">
        <v>914</v>
      </c>
      <c r="D15" s="2" t="s">
        <v>890</v>
      </c>
      <c r="E15" s="1">
        <v>51883.79</v>
      </c>
      <c r="F15" s="1">
        <v>4650.04</v>
      </c>
      <c r="G15" s="1">
        <f t="shared" si="0"/>
        <v>47233.75</v>
      </c>
      <c r="H15" s="1">
        <v>2111.8000000000002</v>
      </c>
      <c r="I15" s="1">
        <f t="shared" si="1"/>
        <v>49345.55</v>
      </c>
      <c r="J15" s="7">
        <f t="shared" si="2"/>
        <v>37009.162500000006</v>
      </c>
      <c r="K15" s="7">
        <f t="shared" si="3"/>
        <v>12336.387500000001</v>
      </c>
      <c r="L15" s="31"/>
      <c r="M15" s="31" t="str">
        <f t="shared" si="4"/>
        <v xml:space="preserve"> </v>
      </c>
    </row>
    <row r="16" spans="1:14" x14ac:dyDescent="0.25">
      <c r="A16" s="36" t="s">
        <v>915</v>
      </c>
      <c r="B16" s="37" t="s">
        <v>916</v>
      </c>
      <c r="C16" s="37" t="s">
        <v>52</v>
      </c>
      <c r="D16" s="2" t="s">
        <v>890</v>
      </c>
      <c r="E16" s="1">
        <v>0</v>
      </c>
      <c r="F16" s="1">
        <v>0</v>
      </c>
      <c r="G16" s="1">
        <f t="shared" si="0"/>
        <v>0</v>
      </c>
      <c r="H16" s="1">
        <v>0</v>
      </c>
      <c r="I16" s="1">
        <f t="shared" si="1"/>
        <v>0</v>
      </c>
      <c r="J16" s="7">
        <f t="shared" si="2"/>
        <v>0</v>
      </c>
      <c r="K16" s="7">
        <f t="shared" si="3"/>
        <v>0</v>
      </c>
      <c r="L16" s="31"/>
      <c r="M16" s="31" t="str">
        <f t="shared" si="4"/>
        <v xml:space="preserve"> </v>
      </c>
    </row>
    <row r="17" spans="1:13" x14ac:dyDescent="0.25">
      <c r="A17" s="36" t="s">
        <v>917</v>
      </c>
      <c r="B17" s="37" t="s">
        <v>918</v>
      </c>
      <c r="C17" s="37" t="s">
        <v>919</v>
      </c>
      <c r="D17" s="2" t="s">
        <v>890</v>
      </c>
      <c r="E17" s="1">
        <v>0</v>
      </c>
      <c r="F17" s="1">
        <v>0</v>
      </c>
      <c r="G17" s="1">
        <f t="shared" si="0"/>
        <v>0</v>
      </c>
      <c r="H17" s="1">
        <v>0</v>
      </c>
      <c r="I17" s="1">
        <f t="shared" si="1"/>
        <v>0</v>
      </c>
      <c r="J17" s="7">
        <f t="shared" si="2"/>
        <v>0</v>
      </c>
      <c r="K17" s="7">
        <f t="shared" si="3"/>
        <v>0</v>
      </c>
      <c r="L17" s="31"/>
      <c r="M17" s="31" t="str">
        <f t="shared" si="4"/>
        <v xml:space="preserve"> </v>
      </c>
    </row>
    <row r="18" spans="1:13" x14ac:dyDescent="0.25">
      <c r="A18" s="36" t="s">
        <v>920</v>
      </c>
      <c r="B18" s="37" t="s">
        <v>921</v>
      </c>
      <c r="C18" s="37" t="s">
        <v>37</v>
      </c>
      <c r="D18" s="2" t="s">
        <v>890</v>
      </c>
      <c r="E18" s="1">
        <v>56350.94</v>
      </c>
      <c r="F18" s="1">
        <v>2271.81</v>
      </c>
      <c r="G18" s="1">
        <f t="shared" si="0"/>
        <v>54079.130000000005</v>
      </c>
      <c r="H18" s="1">
        <v>-39293.81</v>
      </c>
      <c r="I18" s="1">
        <f t="shared" si="1"/>
        <v>14785.320000000007</v>
      </c>
      <c r="J18" s="7">
        <f t="shared" si="2"/>
        <v>11088.990000000005</v>
      </c>
      <c r="K18" s="7">
        <f t="shared" si="3"/>
        <v>3696.3300000000017</v>
      </c>
      <c r="L18" s="31"/>
      <c r="M18" s="31" t="str">
        <f t="shared" si="4"/>
        <v xml:space="preserve"> </v>
      </c>
    </row>
    <row r="19" spans="1:13" x14ac:dyDescent="0.25">
      <c r="A19" s="36" t="s">
        <v>922</v>
      </c>
      <c r="B19" s="37" t="s">
        <v>923</v>
      </c>
      <c r="C19" s="37" t="s">
        <v>914</v>
      </c>
      <c r="D19" s="2" t="s">
        <v>890</v>
      </c>
      <c r="E19" s="1">
        <v>12294.3</v>
      </c>
      <c r="F19" s="1">
        <v>1670.56</v>
      </c>
      <c r="G19" s="1">
        <f t="shared" si="0"/>
        <v>10623.74</v>
      </c>
      <c r="H19" s="1">
        <v>-814.21</v>
      </c>
      <c r="I19" s="1">
        <f t="shared" si="1"/>
        <v>9809.5299999999988</v>
      </c>
      <c r="J19" s="7">
        <f t="shared" si="2"/>
        <v>7357.1474999999991</v>
      </c>
      <c r="K19" s="7">
        <f t="shared" si="3"/>
        <v>2452.3824999999997</v>
      </c>
      <c r="L19" s="31"/>
      <c r="M19" s="31" t="str">
        <f t="shared" si="4"/>
        <v xml:space="preserve"> </v>
      </c>
    </row>
    <row r="20" spans="1:13" x14ac:dyDescent="0.25">
      <c r="A20" s="36" t="s">
        <v>924</v>
      </c>
      <c r="B20" s="37" t="s">
        <v>925</v>
      </c>
      <c r="C20" s="37" t="s">
        <v>926</v>
      </c>
      <c r="D20" s="2" t="s">
        <v>890</v>
      </c>
      <c r="E20" s="1">
        <v>27207</v>
      </c>
      <c r="F20" s="1">
        <v>1191.98</v>
      </c>
      <c r="G20" s="1">
        <f t="shared" si="0"/>
        <v>26015.02</v>
      </c>
      <c r="H20" s="1">
        <v>0</v>
      </c>
      <c r="I20" s="1">
        <f t="shared" si="1"/>
        <v>26015.02</v>
      </c>
      <c r="J20" s="7">
        <f t="shared" si="2"/>
        <v>19511.264999999999</v>
      </c>
      <c r="K20" s="7">
        <f t="shared" si="3"/>
        <v>6503.7550000000001</v>
      </c>
      <c r="L20" s="31"/>
      <c r="M20" s="31" t="str">
        <f t="shared" si="4"/>
        <v xml:space="preserve"> </v>
      </c>
    </row>
    <row r="21" spans="1:13" x14ac:dyDescent="0.25">
      <c r="A21" s="36" t="s">
        <v>927</v>
      </c>
      <c r="B21" s="37" t="s">
        <v>928</v>
      </c>
      <c r="C21" s="37" t="s">
        <v>37</v>
      </c>
      <c r="D21" s="2" t="s">
        <v>890</v>
      </c>
      <c r="E21" s="1">
        <v>23681.52</v>
      </c>
      <c r="F21" s="1">
        <v>1396.43</v>
      </c>
      <c r="G21" s="1">
        <f t="shared" si="0"/>
        <v>22285.09</v>
      </c>
      <c r="H21" s="1">
        <v>-31243.91</v>
      </c>
      <c r="I21" s="1">
        <f t="shared" si="1"/>
        <v>0</v>
      </c>
      <c r="J21" s="7">
        <f t="shared" si="2"/>
        <v>0</v>
      </c>
      <c r="K21" s="7">
        <f t="shared" si="3"/>
        <v>0</v>
      </c>
      <c r="L21" s="31"/>
      <c r="M21" s="31" t="str">
        <f t="shared" si="4"/>
        <v xml:space="preserve"> </v>
      </c>
    </row>
    <row r="22" spans="1:13" x14ac:dyDescent="0.25">
      <c r="A22" s="36" t="s">
        <v>929</v>
      </c>
      <c r="B22" s="37" t="s">
        <v>930</v>
      </c>
      <c r="C22" s="37" t="s">
        <v>16</v>
      </c>
      <c r="D22" s="2" t="s">
        <v>890</v>
      </c>
      <c r="E22" s="1">
        <v>30375.05</v>
      </c>
      <c r="F22" s="1">
        <v>2083.5300000000002</v>
      </c>
      <c r="G22" s="1">
        <f t="shared" si="0"/>
        <v>28291.52</v>
      </c>
      <c r="H22" s="1">
        <v>0</v>
      </c>
      <c r="I22" s="1">
        <f t="shared" si="1"/>
        <v>28291.52</v>
      </c>
      <c r="J22" s="7">
        <f t="shared" si="2"/>
        <v>21218.639999999999</v>
      </c>
      <c r="K22" s="7">
        <f t="shared" si="3"/>
        <v>7072.88</v>
      </c>
      <c r="L22" s="31"/>
      <c r="M22" s="31" t="str">
        <f t="shared" si="4"/>
        <v xml:space="preserve"> </v>
      </c>
    </row>
    <row r="23" spans="1:13" x14ac:dyDescent="0.25">
      <c r="A23" s="36" t="s">
        <v>931</v>
      </c>
      <c r="B23" s="37" t="s">
        <v>932</v>
      </c>
      <c r="C23" s="37" t="s">
        <v>17</v>
      </c>
      <c r="D23" s="2" t="s">
        <v>890</v>
      </c>
      <c r="E23" s="1">
        <v>13834.31</v>
      </c>
      <c r="F23" s="1">
        <v>1633.4</v>
      </c>
      <c r="G23" s="1">
        <f t="shared" si="0"/>
        <v>12200.91</v>
      </c>
      <c r="H23" s="1">
        <v>0</v>
      </c>
      <c r="I23" s="1">
        <f t="shared" si="1"/>
        <v>12200.91</v>
      </c>
      <c r="J23" s="7">
        <f t="shared" si="2"/>
        <v>9150.682499999999</v>
      </c>
      <c r="K23" s="7">
        <f t="shared" si="3"/>
        <v>3050.2275</v>
      </c>
      <c r="L23" s="31"/>
      <c r="M23" s="31" t="str">
        <f t="shared" si="4"/>
        <v xml:space="preserve"> </v>
      </c>
    </row>
    <row r="24" spans="1:13" x14ac:dyDescent="0.25">
      <c r="A24" s="36" t="s">
        <v>933</v>
      </c>
      <c r="B24" s="37" t="s">
        <v>934</v>
      </c>
      <c r="C24" s="37" t="s">
        <v>18</v>
      </c>
      <c r="D24" s="2" t="s">
        <v>890</v>
      </c>
      <c r="E24" s="1">
        <v>34259.89</v>
      </c>
      <c r="F24" s="1">
        <v>3723.54</v>
      </c>
      <c r="G24" s="1">
        <f t="shared" si="0"/>
        <v>30536.35</v>
      </c>
      <c r="H24" s="1">
        <v>0</v>
      </c>
      <c r="I24" s="1">
        <f t="shared" si="1"/>
        <v>30536.35</v>
      </c>
      <c r="J24" s="7">
        <f t="shared" si="2"/>
        <v>22902.262499999997</v>
      </c>
      <c r="K24" s="7">
        <f t="shared" si="3"/>
        <v>7634.0874999999996</v>
      </c>
      <c r="L24" s="31"/>
      <c r="M24" s="31" t="str">
        <f t="shared" si="4"/>
        <v xml:space="preserve"> </v>
      </c>
    </row>
    <row r="25" spans="1:13" x14ac:dyDescent="0.25">
      <c r="A25" s="36" t="s">
        <v>935</v>
      </c>
      <c r="B25" s="37" t="s">
        <v>936</v>
      </c>
      <c r="C25" s="37" t="s">
        <v>47</v>
      </c>
      <c r="D25" s="2" t="s">
        <v>890</v>
      </c>
      <c r="E25" s="1">
        <v>4497.1400000000003</v>
      </c>
      <c r="F25" s="1">
        <v>166.42</v>
      </c>
      <c r="G25" s="1">
        <f t="shared" si="0"/>
        <v>4330.72</v>
      </c>
      <c r="H25" s="1">
        <v>-17357.97</v>
      </c>
      <c r="I25" s="1">
        <f t="shared" si="1"/>
        <v>0</v>
      </c>
      <c r="J25" s="7">
        <f t="shared" si="2"/>
        <v>0</v>
      </c>
      <c r="K25" s="7">
        <f t="shared" si="3"/>
        <v>0</v>
      </c>
      <c r="L25" s="31"/>
      <c r="M25" s="31" t="str">
        <f t="shared" si="4"/>
        <v xml:space="preserve"> </v>
      </c>
    </row>
    <row r="26" spans="1:13" x14ac:dyDescent="0.25">
      <c r="A26" s="36" t="s">
        <v>937</v>
      </c>
      <c r="B26" s="37" t="s">
        <v>938</v>
      </c>
      <c r="C26" s="37" t="s">
        <v>26</v>
      </c>
      <c r="D26" s="2" t="s">
        <v>890</v>
      </c>
      <c r="E26" s="1">
        <v>193382.58</v>
      </c>
      <c r="F26" s="1">
        <v>8305.07</v>
      </c>
      <c r="G26" s="1">
        <f t="shared" si="0"/>
        <v>185077.50999999998</v>
      </c>
      <c r="H26" s="1">
        <v>0</v>
      </c>
      <c r="I26" s="1">
        <f t="shared" si="1"/>
        <v>185077.50999999998</v>
      </c>
      <c r="J26" s="7">
        <f t="shared" si="2"/>
        <v>138808.13249999998</v>
      </c>
      <c r="K26" s="7">
        <f t="shared" si="3"/>
        <v>46269.377499999995</v>
      </c>
      <c r="L26" s="31"/>
      <c r="M26" s="31" t="str">
        <f t="shared" si="4"/>
        <v xml:space="preserve"> </v>
      </c>
    </row>
    <row r="27" spans="1:13" x14ac:dyDescent="0.25">
      <c r="A27" s="36" t="s">
        <v>939</v>
      </c>
      <c r="B27" s="37" t="s">
        <v>940</v>
      </c>
      <c r="C27" s="37" t="s">
        <v>35</v>
      </c>
      <c r="D27" s="2" t="s">
        <v>890</v>
      </c>
      <c r="E27" s="1">
        <v>0</v>
      </c>
      <c r="F27" s="1">
        <v>0</v>
      </c>
      <c r="G27" s="1">
        <f t="shared" si="0"/>
        <v>0</v>
      </c>
      <c r="H27" s="1">
        <v>0</v>
      </c>
      <c r="I27" s="1">
        <f t="shared" si="1"/>
        <v>0</v>
      </c>
      <c r="J27" s="7">
        <f t="shared" si="2"/>
        <v>0</v>
      </c>
      <c r="K27" s="7">
        <f t="shared" si="3"/>
        <v>0</v>
      </c>
      <c r="L27" s="31"/>
      <c r="M27" s="31" t="str">
        <f t="shared" si="4"/>
        <v xml:space="preserve"> </v>
      </c>
    </row>
    <row r="28" spans="1:13" x14ac:dyDescent="0.25">
      <c r="A28" s="36" t="s">
        <v>941</v>
      </c>
      <c r="B28" s="37" t="s">
        <v>942</v>
      </c>
      <c r="C28" s="37" t="s">
        <v>35</v>
      </c>
      <c r="D28" s="2" t="s">
        <v>890</v>
      </c>
      <c r="E28" s="1">
        <v>5771.12</v>
      </c>
      <c r="F28" s="1">
        <v>90.75</v>
      </c>
      <c r="G28" s="1">
        <f t="shared" si="0"/>
        <v>5680.37</v>
      </c>
      <c r="H28" s="1">
        <v>0</v>
      </c>
      <c r="I28" s="1">
        <f t="shared" si="1"/>
        <v>5680.37</v>
      </c>
      <c r="J28" s="7">
        <f t="shared" si="2"/>
        <v>4260.2775000000001</v>
      </c>
      <c r="K28" s="7">
        <f t="shared" si="3"/>
        <v>1420.0925</v>
      </c>
      <c r="L28" s="31"/>
      <c r="M28" s="31" t="str">
        <f t="shared" si="4"/>
        <v xml:space="preserve"> </v>
      </c>
    </row>
    <row r="29" spans="1:13" x14ac:dyDescent="0.25">
      <c r="A29" s="36" t="s">
        <v>943</v>
      </c>
      <c r="B29" s="37" t="s">
        <v>944</v>
      </c>
      <c r="C29" s="37" t="s">
        <v>945</v>
      </c>
      <c r="D29" s="2" t="s">
        <v>890</v>
      </c>
      <c r="E29" s="1">
        <v>0</v>
      </c>
      <c r="F29" s="1">
        <v>0</v>
      </c>
      <c r="G29" s="1">
        <f t="shared" si="0"/>
        <v>0</v>
      </c>
      <c r="H29" s="1">
        <v>0</v>
      </c>
      <c r="I29" s="1">
        <f t="shared" si="1"/>
        <v>0</v>
      </c>
      <c r="J29" s="7">
        <f t="shared" si="2"/>
        <v>0</v>
      </c>
      <c r="K29" s="7">
        <f t="shared" si="3"/>
        <v>0</v>
      </c>
      <c r="L29" s="31"/>
      <c r="M29" s="31" t="str">
        <f t="shared" si="4"/>
        <v xml:space="preserve"> </v>
      </c>
    </row>
    <row r="30" spans="1:13" x14ac:dyDescent="0.25">
      <c r="A30" s="36" t="s">
        <v>946</v>
      </c>
      <c r="B30" s="37" t="s">
        <v>947</v>
      </c>
      <c r="C30" s="37" t="s">
        <v>14</v>
      </c>
      <c r="D30" s="2" t="s">
        <v>890</v>
      </c>
      <c r="E30" s="1">
        <v>280061.51</v>
      </c>
      <c r="F30" s="1">
        <v>13639.13</v>
      </c>
      <c r="G30" s="1">
        <f t="shared" si="0"/>
        <v>266422.38</v>
      </c>
      <c r="H30" s="1">
        <v>87921.14</v>
      </c>
      <c r="I30" s="1">
        <f t="shared" si="1"/>
        <v>354343.52</v>
      </c>
      <c r="J30" s="7">
        <f t="shared" si="2"/>
        <v>265757.64</v>
      </c>
      <c r="K30" s="7">
        <f t="shared" si="3"/>
        <v>88585.88</v>
      </c>
      <c r="L30" s="31"/>
      <c r="M30" s="31" t="str">
        <f t="shared" si="4"/>
        <v xml:space="preserve"> </v>
      </c>
    </row>
    <row r="31" spans="1:13" x14ac:dyDescent="0.25">
      <c r="A31" s="36" t="s">
        <v>948</v>
      </c>
      <c r="B31" s="37" t="s">
        <v>949</v>
      </c>
      <c r="C31" s="37" t="s">
        <v>20</v>
      </c>
      <c r="D31" s="2" t="s">
        <v>890</v>
      </c>
      <c r="E31" s="1">
        <v>77855.34</v>
      </c>
      <c r="F31" s="1">
        <v>4017.16</v>
      </c>
      <c r="G31" s="1">
        <f t="shared" si="0"/>
        <v>73838.179999999993</v>
      </c>
      <c r="H31" s="1">
        <v>0</v>
      </c>
      <c r="I31" s="1">
        <f t="shared" si="1"/>
        <v>73838.179999999993</v>
      </c>
      <c r="J31" s="7">
        <f t="shared" si="2"/>
        <v>55378.634999999995</v>
      </c>
      <c r="K31" s="7">
        <f t="shared" si="3"/>
        <v>18459.544999999998</v>
      </c>
      <c r="L31" s="31"/>
      <c r="M31" s="31" t="str">
        <f t="shared" si="4"/>
        <v xml:space="preserve"> </v>
      </c>
    </row>
    <row r="32" spans="1:13" x14ac:dyDescent="0.25">
      <c r="A32" s="36" t="s">
        <v>950</v>
      </c>
      <c r="B32" s="37" t="s">
        <v>951</v>
      </c>
      <c r="C32" s="37" t="s">
        <v>65</v>
      </c>
      <c r="D32" s="2" t="s">
        <v>890</v>
      </c>
      <c r="E32" s="1">
        <v>0</v>
      </c>
      <c r="F32" s="1">
        <v>0</v>
      </c>
      <c r="G32" s="1">
        <f t="shared" si="0"/>
        <v>0</v>
      </c>
      <c r="H32" s="1">
        <v>0</v>
      </c>
      <c r="I32" s="1">
        <f t="shared" si="1"/>
        <v>0</v>
      </c>
      <c r="J32" s="7">
        <f t="shared" si="2"/>
        <v>0</v>
      </c>
      <c r="K32" s="7">
        <f t="shared" si="3"/>
        <v>0</v>
      </c>
      <c r="L32" s="31"/>
      <c r="M32" s="31" t="str">
        <f t="shared" si="4"/>
        <v xml:space="preserve"> </v>
      </c>
    </row>
    <row r="33" spans="1:13" x14ac:dyDescent="0.25">
      <c r="A33" s="36" t="s">
        <v>952</v>
      </c>
      <c r="B33" s="37" t="s">
        <v>953</v>
      </c>
      <c r="C33" s="37" t="s">
        <v>33</v>
      </c>
      <c r="D33" s="2" t="s">
        <v>890</v>
      </c>
      <c r="E33" s="1">
        <v>27.35</v>
      </c>
      <c r="F33" s="1">
        <v>7.39</v>
      </c>
      <c r="G33" s="1">
        <f t="shared" si="0"/>
        <v>19.96</v>
      </c>
      <c r="H33" s="1">
        <v>-307.73</v>
      </c>
      <c r="I33" s="1">
        <f t="shared" si="1"/>
        <v>0</v>
      </c>
      <c r="J33" s="7">
        <f t="shared" si="2"/>
        <v>0</v>
      </c>
      <c r="K33" s="7">
        <f t="shared" si="3"/>
        <v>0</v>
      </c>
      <c r="L33" s="31"/>
      <c r="M33" s="31" t="str">
        <f t="shared" si="4"/>
        <v xml:space="preserve"> </v>
      </c>
    </row>
    <row r="34" spans="1:13" x14ac:dyDescent="0.25">
      <c r="A34" s="36" t="s">
        <v>954</v>
      </c>
      <c r="B34" s="37" t="s">
        <v>955</v>
      </c>
      <c r="C34" s="37" t="s">
        <v>19</v>
      </c>
      <c r="D34" s="2" t="s">
        <v>890</v>
      </c>
      <c r="E34" s="1">
        <v>24963.46</v>
      </c>
      <c r="F34" s="1">
        <v>793.62</v>
      </c>
      <c r="G34" s="1">
        <f t="shared" si="0"/>
        <v>24169.84</v>
      </c>
      <c r="H34" s="1">
        <v>-42166.87</v>
      </c>
      <c r="I34" s="1">
        <f t="shared" si="1"/>
        <v>0</v>
      </c>
      <c r="J34" s="7">
        <f t="shared" si="2"/>
        <v>0</v>
      </c>
      <c r="K34" s="7">
        <f t="shared" si="3"/>
        <v>0</v>
      </c>
      <c r="L34" s="31"/>
      <c r="M34" s="31" t="str">
        <f t="shared" si="4"/>
        <v xml:space="preserve"> </v>
      </c>
    </row>
    <row r="35" spans="1:13" x14ac:dyDescent="0.25">
      <c r="A35" s="36" t="s">
        <v>956</v>
      </c>
      <c r="B35" s="37" t="s">
        <v>957</v>
      </c>
      <c r="C35" s="37" t="s">
        <v>19</v>
      </c>
      <c r="D35" s="2" t="s">
        <v>890</v>
      </c>
      <c r="E35" s="1">
        <v>3388.05</v>
      </c>
      <c r="F35" s="1">
        <v>233.18</v>
      </c>
      <c r="G35" s="1">
        <f t="shared" si="0"/>
        <v>3154.8700000000003</v>
      </c>
      <c r="H35" s="1">
        <v>103478.2</v>
      </c>
      <c r="I35" s="1">
        <f t="shared" si="1"/>
        <v>106633.06999999999</v>
      </c>
      <c r="J35" s="7">
        <f t="shared" si="2"/>
        <v>79974.802499999991</v>
      </c>
      <c r="K35" s="7">
        <f t="shared" si="3"/>
        <v>26658.267499999998</v>
      </c>
      <c r="L35" s="31"/>
      <c r="M35" s="31" t="str">
        <f t="shared" si="4"/>
        <v xml:space="preserve"> </v>
      </c>
    </row>
    <row r="36" spans="1:13" x14ac:dyDescent="0.25">
      <c r="A36" s="36" t="s">
        <v>958</v>
      </c>
      <c r="B36" s="37" t="s">
        <v>959</v>
      </c>
      <c r="C36" s="37" t="s">
        <v>34</v>
      </c>
      <c r="D36" s="2" t="s">
        <v>890</v>
      </c>
      <c r="E36" s="1">
        <v>0</v>
      </c>
      <c r="F36" s="1">
        <v>0</v>
      </c>
      <c r="G36" s="1">
        <f t="shared" si="0"/>
        <v>0</v>
      </c>
      <c r="H36" s="1">
        <v>0</v>
      </c>
      <c r="I36" s="1">
        <f t="shared" si="1"/>
        <v>0</v>
      </c>
      <c r="J36" s="7">
        <f t="shared" si="2"/>
        <v>0</v>
      </c>
      <c r="K36" s="7">
        <f t="shared" si="3"/>
        <v>0</v>
      </c>
      <c r="L36" s="31"/>
      <c r="M36" s="31" t="str">
        <f t="shared" si="4"/>
        <v xml:space="preserve"> </v>
      </c>
    </row>
    <row r="37" spans="1:13" x14ac:dyDescent="0.25">
      <c r="A37" s="36" t="s">
        <v>960</v>
      </c>
      <c r="B37" s="37" t="s">
        <v>961</v>
      </c>
      <c r="C37" s="37" t="s">
        <v>36</v>
      </c>
      <c r="D37" s="2" t="s">
        <v>890</v>
      </c>
      <c r="E37" s="1">
        <v>19.600000000000001</v>
      </c>
      <c r="F37" s="1">
        <v>14.12</v>
      </c>
      <c r="G37" s="1">
        <f t="shared" si="0"/>
        <v>5.4800000000000022</v>
      </c>
      <c r="H37" s="1">
        <v>0</v>
      </c>
      <c r="I37" s="1">
        <f t="shared" si="1"/>
        <v>5.4800000000000022</v>
      </c>
      <c r="J37" s="7">
        <f t="shared" si="2"/>
        <v>4.1100000000000012</v>
      </c>
      <c r="K37" s="7">
        <f t="shared" si="3"/>
        <v>1.3700000000000006</v>
      </c>
      <c r="L37" s="31"/>
      <c r="M37" s="31" t="str">
        <f t="shared" si="4"/>
        <v xml:space="preserve"> </v>
      </c>
    </row>
    <row r="38" spans="1:13" x14ac:dyDescent="0.25">
      <c r="A38" s="36" t="s">
        <v>962</v>
      </c>
      <c r="B38" s="37" t="s">
        <v>963</v>
      </c>
      <c r="C38" s="37" t="s">
        <v>19</v>
      </c>
      <c r="D38" s="2" t="s">
        <v>890</v>
      </c>
      <c r="E38" s="1">
        <v>118960.15</v>
      </c>
      <c r="F38" s="1">
        <v>6833.8</v>
      </c>
      <c r="G38" s="1">
        <f t="shared" si="0"/>
        <v>112126.34999999999</v>
      </c>
      <c r="H38" s="1">
        <v>-28699.81</v>
      </c>
      <c r="I38" s="1">
        <f t="shared" si="1"/>
        <v>83426.539999999994</v>
      </c>
      <c r="J38" s="7">
        <f t="shared" si="2"/>
        <v>62569.904999999999</v>
      </c>
      <c r="K38" s="7">
        <f t="shared" si="3"/>
        <v>20856.634999999998</v>
      </c>
      <c r="L38" s="31"/>
      <c r="M38" s="31" t="str">
        <f t="shared" si="4"/>
        <v xml:space="preserve"> </v>
      </c>
    </row>
    <row r="39" spans="1:13" x14ac:dyDescent="0.25">
      <c r="A39" s="36" t="s">
        <v>964</v>
      </c>
      <c r="B39" s="37" t="s">
        <v>965</v>
      </c>
      <c r="C39" s="37" t="s">
        <v>20</v>
      </c>
      <c r="D39" s="2" t="s">
        <v>890</v>
      </c>
      <c r="E39" s="1">
        <v>3046.5</v>
      </c>
      <c r="F39" s="1">
        <v>0</v>
      </c>
      <c r="G39" s="1">
        <f t="shared" si="0"/>
        <v>3046.5</v>
      </c>
      <c r="H39" s="1">
        <v>0</v>
      </c>
      <c r="I39" s="1">
        <f t="shared" si="1"/>
        <v>3046.5</v>
      </c>
      <c r="J39" s="7">
        <f t="shared" si="2"/>
        <v>2284.875</v>
      </c>
      <c r="K39" s="7">
        <f t="shared" si="3"/>
        <v>761.625</v>
      </c>
      <c r="L39" s="31"/>
      <c r="M39" s="31" t="str">
        <f t="shared" si="4"/>
        <v xml:space="preserve"> </v>
      </c>
    </row>
    <row r="40" spans="1:13" x14ac:dyDescent="0.25">
      <c r="A40" s="36" t="s">
        <v>966</v>
      </c>
      <c r="B40" s="37" t="s">
        <v>967</v>
      </c>
      <c r="C40" s="37" t="s">
        <v>21</v>
      </c>
      <c r="D40" s="2" t="s">
        <v>890</v>
      </c>
      <c r="E40" s="1">
        <v>78784.800000000003</v>
      </c>
      <c r="F40" s="1">
        <v>3897.26</v>
      </c>
      <c r="G40" s="1">
        <f t="shared" si="0"/>
        <v>74887.540000000008</v>
      </c>
      <c r="H40" s="1">
        <v>0</v>
      </c>
      <c r="I40" s="1">
        <f t="shared" si="1"/>
        <v>74887.540000000008</v>
      </c>
      <c r="J40" s="7">
        <f t="shared" si="2"/>
        <v>56165.655000000006</v>
      </c>
      <c r="K40" s="7">
        <f t="shared" si="3"/>
        <v>18721.885000000002</v>
      </c>
      <c r="L40" s="31"/>
      <c r="M40" s="31" t="str">
        <f t="shared" si="4"/>
        <v xml:space="preserve"> </v>
      </c>
    </row>
    <row r="41" spans="1:13" x14ac:dyDescent="0.25">
      <c r="A41" s="36" t="s">
        <v>968</v>
      </c>
      <c r="B41" s="37" t="s">
        <v>969</v>
      </c>
      <c r="C41" s="37" t="s">
        <v>970</v>
      </c>
      <c r="D41" s="2" t="s">
        <v>890</v>
      </c>
      <c r="E41" s="1">
        <v>81441.67</v>
      </c>
      <c r="F41" s="1">
        <v>6383.07</v>
      </c>
      <c r="G41" s="1">
        <f t="shared" si="0"/>
        <v>75058.600000000006</v>
      </c>
      <c r="H41" s="1">
        <v>0</v>
      </c>
      <c r="I41" s="1">
        <f t="shared" si="1"/>
        <v>75058.600000000006</v>
      </c>
      <c r="J41" s="7">
        <f t="shared" si="2"/>
        <v>56293.950000000004</v>
      </c>
      <c r="K41" s="7">
        <f t="shared" si="3"/>
        <v>18764.650000000001</v>
      </c>
      <c r="L41" s="31"/>
      <c r="M41" s="31" t="str">
        <f t="shared" si="4"/>
        <v xml:space="preserve"> </v>
      </c>
    </row>
    <row r="42" spans="1:13" x14ac:dyDescent="0.25">
      <c r="A42" s="36" t="s">
        <v>971</v>
      </c>
      <c r="B42" s="37" t="s">
        <v>972</v>
      </c>
      <c r="C42" s="37" t="s">
        <v>22</v>
      </c>
      <c r="D42" s="2" t="s">
        <v>890</v>
      </c>
      <c r="E42" s="1">
        <v>101.4</v>
      </c>
      <c r="F42" s="1">
        <v>28.85</v>
      </c>
      <c r="G42" s="1">
        <f t="shared" si="0"/>
        <v>72.550000000000011</v>
      </c>
      <c r="H42" s="1">
        <v>-1166.7</v>
      </c>
      <c r="I42" s="1">
        <f t="shared" si="1"/>
        <v>0</v>
      </c>
      <c r="J42" s="7">
        <f t="shared" si="2"/>
        <v>0</v>
      </c>
      <c r="K42" s="7">
        <f t="shared" si="3"/>
        <v>0</v>
      </c>
      <c r="L42" s="31"/>
      <c r="M42" s="31" t="str">
        <f t="shared" si="4"/>
        <v xml:space="preserve"> </v>
      </c>
    </row>
    <row r="43" spans="1:13" x14ac:dyDescent="0.25">
      <c r="A43" s="36" t="s">
        <v>973</v>
      </c>
      <c r="B43" s="37" t="s">
        <v>974</v>
      </c>
      <c r="C43" s="37" t="s">
        <v>21</v>
      </c>
      <c r="D43" s="2" t="s">
        <v>890</v>
      </c>
      <c r="E43" s="1">
        <v>71926.3</v>
      </c>
      <c r="F43" s="1">
        <v>4289.1499999999996</v>
      </c>
      <c r="G43" s="1">
        <f t="shared" si="0"/>
        <v>67637.150000000009</v>
      </c>
      <c r="H43" s="1">
        <v>0</v>
      </c>
      <c r="I43" s="1">
        <f t="shared" si="1"/>
        <v>67637.150000000009</v>
      </c>
      <c r="J43" s="7">
        <f t="shared" si="2"/>
        <v>50727.862500000003</v>
      </c>
      <c r="K43" s="7">
        <f t="shared" si="3"/>
        <v>16909.287500000002</v>
      </c>
      <c r="L43" s="31"/>
      <c r="M43" s="31" t="str">
        <f t="shared" si="4"/>
        <v xml:space="preserve"> </v>
      </c>
    </row>
    <row r="44" spans="1:13" x14ac:dyDescent="0.25">
      <c r="A44" s="36" t="s">
        <v>975</v>
      </c>
      <c r="B44" s="37" t="s">
        <v>976</v>
      </c>
      <c r="C44" s="37" t="s">
        <v>977</v>
      </c>
      <c r="D44" s="2" t="s">
        <v>890</v>
      </c>
      <c r="E44" s="1">
        <v>0</v>
      </c>
      <c r="F44" s="1">
        <v>0</v>
      </c>
      <c r="G44" s="1">
        <f t="shared" si="0"/>
        <v>0</v>
      </c>
      <c r="H44" s="1">
        <v>0</v>
      </c>
      <c r="I44" s="1">
        <f t="shared" si="1"/>
        <v>0</v>
      </c>
      <c r="J44" s="7">
        <f t="shared" si="2"/>
        <v>0</v>
      </c>
      <c r="K44" s="7">
        <f t="shared" si="3"/>
        <v>0</v>
      </c>
      <c r="L44" s="31"/>
      <c r="M44" s="31" t="str">
        <f t="shared" si="4"/>
        <v xml:space="preserve"> </v>
      </c>
    </row>
    <row r="45" spans="1:13" x14ac:dyDescent="0.25">
      <c r="A45" s="36" t="s">
        <v>978</v>
      </c>
      <c r="B45" s="37" t="s">
        <v>979</v>
      </c>
      <c r="C45" s="37" t="s">
        <v>19</v>
      </c>
      <c r="D45" s="2" t="s">
        <v>890</v>
      </c>
      <c r="E45" s="1">
        <v>2762.63</v>
      </c>
      <c r="F45" s="1">
        <v>2411.13</v>
      </c>
      <c r="G45" s="1">
        <f t="shared" si="0"/>
        <v>351.5</v>
      </c>
      <c r="H45" s="1">
        <v>0</v>
      </c>
      <c r="I45" s="1">
        <f t="shared" si="1"/>
        <v>351.5</v>
      </c>
      <c r="J45" s="7">
        <f t="shared" si="2"/>
        <v>263.625</v>
      </c>
      <c r="K45" s="7">
        <f t="shared" si="3"/>
        <v>87.875</v>
      </c>
      <c r="L45" s="31"/>
      <c r="M45" s="31" t="str">
        <f t="shared" si="4"/>
        <v xml:space="preserve"> </v>
      </c>
    </row>
    <row r="46" spans="1:13" x14ac:dyDescent="0.25">
      <c r="A46" s="36" t="s">
        <v>980</v>
      </c>
      <c r="B46" s="37" t="s">
        <v>981</v>
      </c>
      <c r="C46" s="37" t="s">
        <v>982</v>
      </c>
      <c r="D46" s="2" t="s">
        <v>890</v>
      </c>
      <c r="E46" s="1">
        <v>566.5</v>
      </c>
      <c r="F46" s="1">
        <v>536</v>
      </c>
      <c r="G46" s="1">
        <f t="shared" si="0"/>
        <v>30.5</v>
      </c>
      <c r="H46" s="1">
        <v>0</v>
      </c>
      <c r="I46" s="1">
        <f t="shared" si="1"/>
        <v>30.5</v>
      </c>
      <c r="J46" s="7">
        <f t="shared" si="2"/>
        <v>22.875</v>
      </c>
      <c r="K46" s="7">
        <f t="shared" si="3"/>
        <v>7.625</v>
      </c>
      <c r="L46" s="31"/>
      <c r="M46" s="31" t="str">
        <f t="shared" si="4"/>
        <v xml:space="preserve"> </v>
      </c>
    </row>
    <row r="47" spans="1:13" x14ac:dyDescent="0.25">
      <c r="A47" s="36" t="s">
        <v>983</v>
      </c>
      <c r="B47" s="37" t="s">
        <v>984</v>
      </c>
      <c r="C47" s="37" t="s">
        <v>906</v>
      </c>
      <c r="D47" s="2" t="s">
        <v>890</v>
      </c>
      <c r="E47" s="1">
        <v>0</v>
      </c>
      <c r="F47" s="1">
        <v>0</v>
      </c>
      <c r="G47" s="1">
        <f t="shared" si="0"/>
        <v>0</v>
      </c>
      <c r="H47" s="1">
        <v>0</v>
      </c>
      <c r="I47" s="1">
        <f t="shared" si="1"/>
        <v>0</v>
      </c>
      <c r="J47" s="7">
        <f t="shared" si="2"/>
        <v>0</v>
      </c>
      <c r="K47" s="7">
        <f t="shared" si="3"/>
        <v>0</v>
      </c>
      <c r="L47" s="31"/>
      <c r="M47" s="31" t="str">
        <f t="shared" si="4"/>
        <v xml:space="preserve"> </v>
      </c>
    </row>
    <row r="48" spans="1:13" x14ac:dyDescent="0.25">
      <c r="A48" s="36" t="s">
        <v>985</v>
      </c>
      <c r="B48" s="37" t="s">
        <v>986</v>
      </c>
      <c r="C48" s="37" t="s">
        <v>58</v>
      </c>
      <c r="D48" s="2" t="s">
        <v>890</v>
      </c>
      <c r="E48" s="1">
        <v>0</v>
      </c>
      <c r="F48" s="1">
        <v>0</v>
      </c>
      <c r="G48" s="1">
        <f t="shared" si="0"/>
        <v>0</v>
      </c>
      <c r="H48" s="1">
        <v>0</v>
      </c>
      <c r="I48" s="1">
        <f t="shared" si="1"/>
        <v>0</v>
      </c>
      <c r="J48" s="7">
        <f t="shared" si="2"/>
        <v>0</v>
      </c>
      <c r="K48" s="7">
        <f t="shared" si="3"/>
        <v>0</v>
      </c>
      <c r="L48" s="31"/>
      <c r="M48" s="31" t="str">
        <f t="shared" si="4"/>
        <v xml:space="preserve"> </v>
      </c>
    </row>
    <row r="49" spans="1:13" x14ac:dyDescent="0.25">
      <c r="A49" s="36" t="s">
        <v>987</v>
      </c>
      <c r="B49" s="37" t="s">
        <v>988</v>
      </c>
      <c r="C49" s="37" t="s">
        <v>65</v>
      </c>
      <c r="D49" s="2" t="s">
        <v>890</v>
      </c>
      <c r="E49" s="1">
        <v>0</v>
      </c>
      <c r="F49" s="1">
        <v>0</v>
      </c>
      <c r="G49" s="1">
        <f t="shared" si="0"/>
        <v>0</v>
      </c>
      <c r="H49" s="1">
        <v>0</v>
      </c>
      <c r="I49" s="1">
        <f t="shared" si="1"/>
        <v>0</v>
      </c>
      <c r="J49" s="7">
        <f t="shared" si="2"/>
        <v>0</v>
      </c>
      <c r="K49" s="7">
        <f t="shared" si="3"/>
        <v>0</v>
      </c>
      <c r="L49" s="31"/>
      <c r="M49" s="31" t="str">
        <f t="shared" si="4"/>
        <v xml:space="preserve"> </v>
      </c>
    </row>
    <row r="50" spans="1:13" x14ac:dyDescent="0.25">
      <c r="A50" s="36" t="s">
        <v>989</v>
      </c>
      <c r="B50" s="37" t="s">
        <v>990</v>
      </c>
      <c r="C50" s="37" t="s">
        <v>23</v>
      </c>
      <c r="D50" s="2" t="s">
        <v>890</v>
      </c>
      <c r="E50" s="1">
        <v>9086.8700000000008</v>
      </c>
      <c r="F50" s="1">
        <v>187.31</v>
      </c>
      <c r="G50" s="1">
        <f t="shared" si="0"/>
        <v>8899.5600000000013</v>
      </c>
      <c r="H50" s="1">
        <v>-39880.720000000001</v>
      </c>
      <c r="I50" s="1">
        <f t="shared" si="1"/>
        <v>0</v>
      </c>
      <c r="J50" s="7">
        <f t="shared" si="2"/>
        <v>0</v>
      </c>
      <c r="K50" s="7">
        <f t="shared" si="3"/>
        <v>0</v>
      </c>
      <c r="L50" s="31"/>
      <c r="M50" s="31" t="str">
        <f t="shared" si="4"/>
        <v xml:space="preserve"> </v>
      </c>
    </row>
    <row r="51" spans="1:13" x14ac:dyDescent="0.25">
      <c r="A51" s="36" t="s">
        <v>991</v>
      </c>
      <c r="B51" s="37" t="s">
        <v>992</v>
      </c>
      <c r="C51" s="37" t="s">
        <v>32</v>
      </c>
      <c r="D51" s="2" t="s">
        <v>890</v>
      </c>
      <c r="E51" s="1">
        <v>0</v>
      </c>
      <c r="F51" s="1">
        <v>0</v>
      </c>
      <c r="G51" s="1">
        <f t="shared" si="0"/>
        <v>0</v>
      </c>
      <c r="H51" s="1">
        <v>0</v>
      </c>
      <c r="I51" s="1">
        <f t="shared" si="1"/>
        <v>0</v>
      </c>
      <c r="J51" s="7">
        <f t="shared" si="2"/>
        <v>0</v>
      </c>
      <c r="K51" s="7">
        <f t="shared" si="3"/>
        <v>0</v>
      </c>
      <c r="L51" s="31"/>
      <c r="M51" s="31" t="str">
        <f t="shared" si="4"/>
        <v xml:space="preserve"> </v>
      </c>
    </row>
    <row r="52" spans="1:13" x14ac:dyDescent="0.25">
      <c r="A52" s="36" t="s">
        <v>993</v>
      </c>
      <c r="B52" s="37" t="s">
        <v>994</v>
      </c>
      <c r="C52" s="37" t="s">
        <v>25</v>
      </c>
      <c r="D52" s="2" t="s">
        <v>890</v>
      </c>
      <c r="E52" s="1">
        <v>22319.78</v>
      </c>
      <c r="F52" s="1">
        <v>1913.97</v>
      </c>
      <c r="G52" s="1">
        <f t="shared" si="0"/>
        <v>20405.809999999998</v>
      </c>
      <c r="H52" s="1">
        <v>0</v>
      </c>
      <c r="I52" s="1">
        <f t="shared" si="1"/>
        <v>20405.809999999998</v>
      </c>
      <c r="J52" s="7">
        <f t="shared" si="2"/>
        <v>15304.357499999998</v>
      </c>
      <c r="K52" s="7">
        <f t="shared" si="3"/>
        <v>5101.4524999999994</v>
      </c>
      <c r="L52" s="31"/>
      <c r="M52" s="31" t="str">
        <f t="shared" si="4"/>
        <v xml:space="preserve"> </v>
      </c>
    </row>
    <row r="53" spans="1:13" x14ac:dyDescent="0.25">
      <c r="A53" s="36" t="s">
        <v>995</v>
      </c>
      <c r="B53" s="37" t="s">
        <v>996</v>
      </c>
      <c r="C53" s="37" t="s">
        <v>997</v>
      </c>
      <c r="D53" s="2" t="s">
        <v>890</v>
      </c>
      <c r="E53" s="1">
        <v>111101.22</v>
      </c>
      <c r="F53" s="1">
        <v>0</v>
      </c>
      <c r="G53" s="1">
        <f t="shared" si="0"/>
        <v>111101.22</v>
      </c>
      <c r="H53" s="1">
        <v>0</v>
      </c>
      <c r="I53" s="1">
        <f t="shared" si="1"/>
        <v>111101.22</v>
      </c>
      <c r="J53" s="7">
        <f t="shared" si="2"/>
        <v>83325.915000000008</v>
      </c>
      <c r="K53" s="7">
        <f t="shared" si="3"/>
        <v>27775.305</v>
      </c>
      <c r="L53" s="31"/>
      <c r="M53" s="31" t="str">
        <f t="shared" si="4"/>
        <v xml:space="preserve"> </v>
      </c>
    </row>
    <row r="54" spans="1:13" x14ac:dyDescent="0.25">
      <c r="A54" s="36" t="s">
        <v>998</v>
      </c>
      <c r="B54" s="37" t="s">
        <v>999</v>
      </c>
      <c r="C54" s="37" t="s">
        <v>906</v>
      </c>
      <c r="D54" s="2" t="s">
        <v>890</v>
      </c>
      <c r="E54" s="1">
        <v>58921.52</v>
      </c>
      <c r="F54" s="1">
        <v>4584.1000000000004</v>
      </c>
      <c r="G54" s="1">
        <f t="shared" si="0"/>
        <v>54337.42</v>
      </c>
      <c r="H54" s="1">
        <v>0</v>
      </c>
      <c r="I54" s="1">
        <f t="shared" si="1"/>
        <v>54337.42</v>
      </c>
      <c r="J54" s="7">
        <f t="shared" si="2"/>
        <v>40753.065000000002</v>
      </c>
      <c r="K54" s="7">
        <f t="shared" si="3"/>
        <v>13584.355</v>
      </c>
      <c r="L54" s="31"/>
      <c r="M54" s="31" t="str">
        <f t="shared" si="4"/>
        <v xml:space="preserve"> </v>
      </c>
    </row>
    <row r="55" spans="1:13" x14ac:dyDescent="0.25">
      <c r="A55" s="36" t="s">
        <v>1000</v>
      </c>
      <c r="B55" s="37" t="s">
        <v>1001</v>
      </c>
      <c r="C55" s="37" t="s">
        <v>55</v>
      </c>
      <c r="D55" s="2" t="s">
        <v>890</v>
      </c>
      <c r="E55" s="1">
        <v>14834.94</v>
      </c>
      <c r="F55" s="1">
        <v>0</v>
      </c>
      <c r="G55" s="1">
        <f t="shared" si="0"/>
        <v>14834.94</v>
      </c>
      <c r="H55" s="1">
        <v>0</v>
      </c>
      <c r="I55" s="1">
        <f t="shared" si="1"/>
        <v>14834.94</v>
      </c>
      <c r="J55" s="7">
        <f t="shared" si="2"/>
        <v>11126.205</v>
      </c>
      <c r="K55" s="7">
        <f t="shared" si="3"/>
        <v>3708.7350000000001</v>
      </c>
      <c r="L55" s="31"/>
      <c r="M55" s="31" t="str">
        <f t="shared" si="4"/>
        <v xml:space="preserve"> </v>
      </c>
    </row>
    <row r="56" spans="1:13" x14ac:dyDescent="0.25">
      <c r="A56" s="36" t="s">
        <v>1002</v>
      </c>
      <c r="B56" s="37" t="s">
        <v>1003</v>
      </c>
      <c r="C56" s="37" t="s">
        <v>42</v>
      </c>
      <c r="D56" s="2" t="s">
        <v>890</v>
      </c>
      <c r="E56" s="1">
        <v>0</v>
      </c>
      <c r="F56" s="1">
        <v>0</v>
      </c>
      <c r="G56" s="1">
        <f t="shared" si="0"/>
        <v>0</v>
      </c>
      <c r="H56" s="1">
        <v>0</v>
      </c>
      <c r="I56" s="1">
        <f t="shared" si="1"/>
        <v>0</v>
      </c>
      <c r="J56" s="7">
        <f t="shared" si="2"/>
        <v>0</v>
      </c>
      <c r="K56" s="7">
        <f t="shared" si="3"/>
        <v>0</v>
      </c>
      <c r="L56" s="31"/>
      <c r="M56" s="31" t="str">
        <f t="shared" si="4"/>
        <v xml:space="preserve"> </v>
      </c>
    </row>
    <row r="57" spans="1:13" x14ac:dyDescent="0.25">
      <c r="A57" s="36" t="s">
        <v>1004</v>
      </c>
      <c r="B57" s="37" t="s">
        <v>1005</v>
      </c>
      <c r="C57" s="37" t="s">
        <v>33</v>
      </c>
      <c r="D57" s="2" t="s">
        <v>890</v>
      </c>
      <c r="E57" s="1">
        <v>0</v>
      </c>
      <c r="F57" s="1">
        <v>0</v>
      </c>
      <c r="G57" s="1">
        <f t="shared" si="0"/>
        <v>0</v>
      </c>
      <c r="H57" s="1">
        <v>0</v>
      </c>
      <c r="I57" s="1">
        <f t="shared" si="1"/>
        <v>0</v>
      </c>
      <c r="J57" s="7">
        <f t="shared" si="2"/>
        <v>0</v>
      </c>
      <c r="K57" s="7">
        <f t="shared" si="3"/>
        <v>0</v>
      </c>
      <c r="L57" s="31"/>
      <c r="M57" s="31" t="str">
        <f t="shared" si="4"/>
        <v xml:space="preserve"> </v>
      </c>
    </row>
    <row r="58" spans="1:13" x14ac:dyDescent="0.25">
      <c r="A58" s="36" t="s">
        <v>1006</v>
      </c>
      <c r="B58" s="37" t="s">
        <v>1007</v>
      </c>
      <c r="C58" s="37" t="s">
        <v>26</v>
      </c>
      <c r="D58" s="2" t="s">
        <v>890</v>
      </c>
      <c r="E58" s="1">
        <v>0</v>
      </c>
      <c r="F58" s="1">
        <v>0</v>
      </c>
      <c r="G58" s="1">
        <f t="shared" si="0"/>
        <v>0</v>
      </c>
      <c r="H58" s="1">
        <v>0</v>
      </c>
      <c r="I58" s="1">
        <f t="shared" si="1"/>
        <v>0</v>
      </c>
      <c r="J58" s="7">
        <f t="shared" si="2"/>
        <v>0</v>
      </c>
      <c r="K58" s="7">
        <f t="shared" si="3"/>
        <v>0</v>
      </c>
      <c r="L58" s="31"/>
      <c r="M58" s="31" t="str">
        <f t="shared" si="4"/>
        <v xml:space="preserve"> </v>
      </c>
    </row>
    <row r="59" spans="1:13" x14ac:dyDescent="0.25">
      <c r="A59" s="36" t="s">
        <v>1008</v>
      </c>
      <c r="B59" s="37" t="s">
        <v>1009</v>
      </c>
      <c r="C59" s="37" t="s">
        <v>911</v>
      </c>
      <c r="D59" s="2" t="s">
        <v>890</v>
      </c>
      <c r="E59" s="1">
        <v>41389.78</v>
      </c>
      <c r="F59" s="1">
        <v>3998.44</v>
      </c>
      <c r="G59" s="1">
        <f t="shared" si="0"/>
        <v>37391.339999999997</v>
      </c>
      <c r="H59" s="1">
        <v>0</v>
      </c>
      <c r="I59" s="1">
        <f t="shared" si="1"/>
        <v>37391.339999999997</v>
      </c>
      <c r="J59" s="7">
        <f t="shared" si="2"/>
        <v>28043.504999999997</v>
      </c>
      <c r="K59" s="7">
        <f t="shared" si="3"/>
        <v>9347.8349999999991</v>
      </c>
      <c r="L59" s="31"/>
      <c r="M59" s="31" t="str">
        <f t="shared" si="4"/>
        <v xml:space="preserve"> </v>
      </c>
    </row>
    <row r="60" spans="1:13" x14ac:dyDescent="0.25">
      <c r="A60" s="36" t="s">
        <v>1010</v>
      </c>
      <c r="B60" s="37" t="s">
        <v>1011</v>
      </c>
      <c r="C60" s="37" t="s">
        <v>24</v>
      </c>
      <c r="D60" s="2" t="s">
        <v>890</v>
      </c>
      <c r="E60" s="1">
        <v>0</v>
      </c>
      <c r="F60" s="1">
        <v>0</v>
      </c>
      <c r="G60" s="1">
        <f t="shared" si="0"/>
        <v>0</v>
      </c>
      <c r="H60" s="1">
        <v>0</v>
      </c>
      <c r="I60" s="1">
        <f t="shared" si="1"/>
        <v>0</v>
      </c>
      <c r="J60" s="7">
        <f t="shared" si="2"/>
        <v>0</v>
      </c>
      <c r="K60" s="7">
        <f t="shared" si="3"/>
        <v>0</v>
      </c>
      <c r="L60" s="31"/>
      <c r="M60" s="31" t="str">
        <f t="shared" si="4"/>
        <v xml:space="preserve"> </v>
      </c>
    </row>
    <row r="61" spans="1:13" x14ac:dyDescent="0.25">
      <c r="A61" s="36" t="s">
        <v>1012</v>
      </c>
      <c r="B61" s="37" t="s">
        <v>1013</v>
      </c>
      <c r="C61" s="37" t="s">
        <v>58</v>
      </c>
      <c r="D61" s="2" t="s">
        <v>890</v>
      </c>
      <c r="E61" s="1">
        <v>1593.24</v>
      </c>
      <c r="F61" s="1">
        <v>0</v>
      </c>
      <c r="G61" s="1">
        <f t="shared" si="0"/>
        <v>1593.24</v>
      </c>
      <c r="H61" s="1">
        <v>0</v>
      </c>
      <c r="I61" s="1">
        <f t="shared" si="1"/>
        <v>1593.24</v>
      </c>
      <c r="J61" s="7">
        <f t="shared" si="2"/>
        <v>1194.93</v>
      </c>
      <c r="K61" s="7">
        <f t="shared" si="3"/>
        <v>398.31</v>
      </c>
      <c r="L61" s="31"/>
      <c r="M61" s="31" t="str">
        <f t="shared" si="4"/>
        <v xml:space="preserve"> </v>
      </c>
    </row>
    <row r="62" spans="1:13" x14ac:dyDescent="0.25">
      <c r="A62" s="36" t="s">
        <v>1014</v>
      </c>
      <c r="B62" s="37" t="s">
        <v>1015</v>
      </c>
      <c r="C62" s="37" t="s">
        <v>19</v>
      </c>
      <c r="D62" s="2" t="s">
        <v>890</v>
      </c>
      <c r="E62" s="1">
        <v>0</v>
      </c>
      <c r="F62" s="1">
        <v>0</v>
      </c>
      <c r="G62" s="1">
        <f t="shared" si="0"/>
        <v>0</v>
      </c>
      <c r="H62" s="1">
        <v>0</v>
      </c>
      <c r="I62" s="1">
        <f t="shared" si="1"/>
        <v>0</v>
      </c>
      <c r="J62" s="7">
        <f t="shared" si="2"/>
        <v>0</v>
      </c>
      <c r="K62" s="7">
        <f t="shared" si="3"/>
        <v>0</v>
      </c>
      <c r="L62" s="31"/>
      <c r="M62" s="31" t="str">
        <f t="shared" si="4"/>
        <v xml:space="preserve"> </v>
      </c>
    </row>
    <row r="63" spans="1:13" x14ac:dyDescent="0.25">
      <c r="A63" s="36" t="s">
        <v>1016</v>
      </c>
      <c r="B63" s="37" t="s">
        <v>1017</v>
      </c>
      <c r="C63" s="37" t="s">
        <v>20</v>
      </c>
      <c r="D63" s="2" t="s">
        <v>890</v>
      </c>
      <c r="E63" s="1">
        <v>62988.39</v>
      </c>
      <c r="F63" s="1">
        <v>4379.45</v>
      </c>
      <c r="G63" s="1">
        <f t="shared" si="0"/>
        <v>58608.94</v>
      </c>
      <c r="H63" s="1">
        <v>0</v>
      </c>
      <c r="I63" s="1">
        <f t="shared" si="1"/>
        <v>58608.94</v>
      </c>
      <c r="J63" s="7">
        <f t="shared" si="2"/>
        <v>43956.705000000002</v>
      </c>
      <c r="K63" s="7">
        <f t="shared" si="3"/>
        <v>14652.235000000001</v>
      </c>
      <c r="L63" s="31"/>
      <c r="M63" s="31" t="str">
        <f t="shared" si="4"/>
        <v xml:space="preserve"> </v>
      </c>
    </row>
    <row r="64" spans="1:13" x14ac:dyDescent="0.25">
      <c r="A64" s="36" t="s">
        <v>1018</v>
      </c>
      <c r="B64" s="37" t="s">
        <v>1019</v>
      </c>
      <c r="C64" s="37" t="s">
        <v>1020</v>
      </c>
      <c r="D64" s="2" t="s">
        <v>890</v>
      </c>
      <c r="E64" s="1">
        <v>37818.58</v>
      </c>
      <c r="F64" s="1">
        <v>2353.25</v>
      </c>
      <c r="G64" s="1">
        <f t="shared" si="0"/>
        <v>35465.33</v>
      </c>
      <c r="H64" s="1">
        <v>0</v>
      </c>
      <c r="I64" s="1">
        <f t="shared" si="1"/>
        <v>35465.33</v>
      </c>
      <c r="J64" s="7">
        <f t="shared" si="2"/>
        <v>26598.997500000001</v>
      </c>
      <c r="K64" s="7">
        <f t="shared" si="3"/>
        <v>8866.3325000000004</v>
      </c>
      <c r="L64" s="31"/>
      <c r="M64" s="31" t="str">
        <f t="shared" si="4"/>
        <v xml:space="preserve"> </v>
      </c>
    </row>
    <row r="65" spans="1:13" x14ac:dyDescent="0.25">
      <c r="A65" s="36" t="s">
        <v>1021</v>
      </c>
      <c r="B65" s="37" t="s">
        <v>1022</v>
      </c>
      <c r="C65" s="37" t="s">
        <v>42</v>
      </c>
      <c r="D65" s="2" t="s">
        <v>890</v>
      </c>
      <c r="E65" s="1">
        <v>0</v>
      </c>
      <c r="F65" s="1">
        <v>0</v>
      </c>
      <c r="G65" s="1">
        <f t="shared" si="0"/>
        <v>0</v>
      </c>
      <c r="H65" s="1">
        <v>0</v>
      </c>
      <c r="I65" s="1">
        <f t="shared" si="1"/>
        <v>0</v>
      </c>
      <c r="J65" s="7">
        <f t="shared" si="2"/>
        <v>0</v>
      </c>
      <c r="K65" s="7">
        <f t="shared" si="3"/>
        <v>0</v>
      </c>
      <c r="L65" s="31"/>
      <c r="M65" s="31" t="str">
        <f t="shared" si="4"/>
        <v xml:space="preserve"> </v>
      </c>
    </row>
    <row r="66" spans="1:13" x14ac:dyDescent="0.25">
      <c r="A66" s="36" t="s">
        <v>1023</v>
      </c>
      <c r="B66" s="37" t="s">
        <v>1024</v>
      </c>
      <c r="C66" s="37" t="s">
        <v>42</v>
      </c>
      <c r="D66" s="2" t="s">
        <v>890</v>
      </c>
      <c r="E66" s="1">
        <v>1344.76</v>
      </c>
      <c r="F66" s="1">
        <v>739.75</v>
      </c>
      <c r="G66" s="1">
        <f t="shared" si="0"/>
        <v>605.01</v>
      </c>
      <c r="H66" s="1">
        <v>0</v>
      </c>
      <c r="I66" s="1">
        <f t="shared" si="1"/>
        <v>605.01</v>
      </c>
      <c r="J66" s="7">
        <f t="shared" si="2"/>
        <v>453.75749999999999</v>
      </c>
      <c r="K66" s="7">
        <f t="shared" si="3"/>
        <v>151.2525</v>
      </c>
      <c r="L66" s="31"/>
      <c r="M66" s="31" t="str">
        <f t="shared" si="4"/>
        <v xml:space="preserve"> </v>
      </c>
    </row>
    <row r="67" spans="1:13" x14ac:dyDescent="0.25">
      <c r="A67" s="36" t="s">
        <v>1025</v>
      </c>
      <c r="B67" s="37" t="s">
        <v>1026</v>
      </c>
      <c r="C67" s="37" t="s">
        <v>19</v>
      </c>
      <c r="D67" s="2" t="s">
        <v>890</v>
      </c>
      <c r="E67" s="1">
        <v>0</v>
      </c>
      <c r="F67" s="1">
        <v>0</v>
      </c>
      <c r="G67" s="1">
        <f t="shared" si="0"/>
        <v>0</v>
      </c>
      <c r="H67" s="1">
        <v>0</v>
      </c>
      <c r="I67" s="1">
        <f t="shared" si="1"/>
        <v>0</v>
      </c>
      <c r="J67" s="7">
        <f t="shared" si="2"/>
        <v>0</v>
      </c>
      <c r="K67" s="7">
        <f t="shared" si="3"/>
        <v>0</v>
      </c>
      <c r="L67" s="31"/>
      <c r="M67" s="31" t="str">
        <f t="shared" si="4"/>
        <v xml:space="preserve"> </v>
      </c>
    </row>
    <row r="68" spans="1:13" x14ac:dyDescent="0.25">
      <c r="A68" s="36" t="s">
        <v>1027</v>
      </c>
      <c r="B68" s="37" t="s">
        <v>1028</v>
      </c>
      <c r="C68" s="37" t="s">
        <v>27</v>
      </c>
      <c r="D68" s="2" t="s">
        <v>890</v>
      </c>
      <c r="E68" s="1">
        <v>7756.82</v>
      </c>
      <c r="F68" s="1">
        <v>2119.4</v>
      </c>
      <c r="G68" s="1">
        <f t="shared" si="0"/>
        <v>5637.42</v>
      </c>
      <c r="H68" s="1">
        <v>0</v>
      </c>
      <c r="I68" s="1">
        <f t="shared" si="1"/>
        <v>5637.42</v>
      </c>
      <c r="J68" s="7">
        <f t="shared" si="2"/>
        <v>4228.0650000000005</v>
      </c>
      <c r="K68" s="7">
        <f t="shared" si="3"/>
        <v>1409.355</v>
      </c>
      <c r="L68" s="31"/>
      <c r="M68" s="31" t="str">
        <f t="shared" si="4"/>
        <v xml:space="preserve"> </v>
      </c>
    </row>
    <row r="69" spans="1:13" x14ac:dyDescent="0.25">
      <c r="A69" s="36" t="s">
        <v>1029</v>
      </c>
      <c r="B69" s="37" t="s">
        <v>1030</v>
      </c>
      <c r="C69" s="37" t="s">
        <v>1031</v>
      </c>
      <c r="D69" s="2" t="s">
        <v>890</v>
      </c>
      <c r="E69" s="1">
        <v>3040.92</v>
      </c>
      <c r="F69" s="1">
        <v>525.38</v>
      </c>
      <c r="G69" s="1">
        <f t="shared" si="0"/>
        <v>2515.54</v>
      </c>
      <c r="H69" s="1">
        <v>0</v>
      </c>
      <c r="I69" s="1">
        <f t="shared" si="1"/>
        <v>2515.54</v>
      </c>
      <c r="J69" s="7">
        <f t="shared" si="2"/>
        <v>1886.655</v>
      </c>
      <c r="K69" s="7">
        <f t="shared" si="3"/>
        <v>628.88499999999999</v>
      </c>
      <c r="L69" s="31"/>
      <c r="M69" s="31" t="str">
        <f t="shared" si="4"/>
        <v xml:space="preserve"> </v>
      </c>
    </row>
    <row r="70" spans="1:13" x14ac:dyDescent="0.25">
      <c r="A70" s="36" t="s">
        <v>1032</v>
      </c>
      <c r="B70" s="37" t="s">
        <v>1033</v>
      </c>
      <c r="C70" s="37" t="s">
        <v>25</v>
      </c>
      <c r="D70" s="2" t="s">
        <v>890</v>
      </c>
      <c r="E70" s="1">
        <v>144974.46</v>
      </c>
      <c r="F70" s="1">
        <v>0</v>
      </c>
      <c r="G70" s="1">
        <f t="shared" ref="G70:G133" si="5">E70-F70</f>
        <v>144974.46</v>
      </c>
      <c r="H70" s="1">
        <v>0</v>
      </c>
      <c r="I70" s="1">
        <f t="shared" ref="I70:I133" si="6">IF(G70+H70&gt;0,G70+H70,0)</f>
        <v>144974.46</v>
      </c>
      <c r="J70" s="7">
        <f t="shared" ref="J70:J133" si="7">I70*0.75</f>
        <v>108730.845</v>
      </c>
      <c r="K70" s="7">
        <f t="shared" ref="K70:K133" si="8">I70*0.25</f>
        <v>36243.614999999998</v>
      </c>
      <c r="L70" s="31"/>
      <c r="M70" s="31" t="str">
        <f t="shared" ref="M70:M133" si="9">IF(D70="Y",F70+L70," ")</f>
        <v xml:space="preserve"> </v>
      </c>
    </row>
    <row r="71" spans="1:13" x14ac:dyDescent="0.25">
      <c r="A71" s="36" t="s">
        <v>1034</v>
      </c>
      <c r="B71" s="37" t="s">
        <v>1035</v>
      </c>
      <c r="C71" s="37" t="s">
        <v>1036</v>
      </c>
      <c r="D71" s="2" t="s">
        <v>890</v>
      </c>
      <c r="E71" s="1">
        <v>48536.93</v>
      </c>
      <c r="F71" s="1">
        <v>6102.49</v>
      </c>
      <c r="G71" s="1">
        <f t="shared" si="5"/>
        <v>42434.44</v>
      </c>
      <c r="H71" s="1">
        <v>0</v>
      </c>
      <c r="I71" s="1">
        <f t="shared" si="6"/>
        <v>42434.44</v>
      </c>
      <c r="J71" s="7">
        <f t="shared" si="7"/>
        <v>31825.83</v>
      </c>
      <c r="K71" s="7">
        <f t="shared" si="8"/>
        <v>10608.61</v>
      </c>
      <c r="L71" s="31"/>
      <c r="M71" s="31" t="str">
        <f t="shared" si="9"/>
        <v xml:space="preserve"> </v>
      </c>
    </row>
    <row r="72" spans="1:13" x14ac:dyDescent="0.25">
      <c r="A72" s="36" t="s">
        <v>1037</v>
      </c>
      <c r="B72" s="37" t="s">
        <v>1038</v>
      </c>
      <c r="C72" s="37" t="s">
        <v>1039</v>
      </c>
      <c r="D72" s="2" t="s">
        <v>890</v>
      </c>
      <c r="E72" s="1">
        <v>15919.46</v>
      </c>
      <c r="F72" s="1">
        <v>256.91000000000003</v>
      </c>
      <c r="G72" s="1">
        <f t="shared" si="5"/>
        <v>15662.55</v>
      </c>
      <c r="H72" s="1">
        <v>0</v>
      </c>
      <c r="I72" s="1">
        <f t="shared" si="6"/>
        <v>15662.55</v>
      </c>
      <c r="J72" s="7">
        <f t="shared" si="7"/>
        <v>11746.912499999999</v>
      </c>
      <c r="K72" s="7">
        <f t="shared" si="8"/>
        <v>3915.6374999999998</v>
      </c>
      <c r="L72" s="31"/>
      <c r="M72" s="31" t="str">
        <f t="shared" si="9"/>
        <v xml:space="preserve"> </v>
      </c>
    </row>
    <row r="73" spans="1:13" x14ac:dyDescent="0.25">
      <c r="A73" s="36" t="s">
        <v>1040</v>
      </c>
      <c r="B73" s="37" t="s">
        <v>1041</v>
      </c>
      <c r="C73" s="37" t="s">
        <v>17</v>
      </c>
      <c r="D73" s="2" t="s">
        <v>890</v>
      </c>
      <c r="E73" s="1">
        <v>11387.74</v>
      </c>
      <c r="F73" s="1">
        <v>0</v>
      </c>
      <c r="G73" s="1">
        <f t="shared" si="5"/>
        <v>11387.74</v>
      </c>
      <c r="H73" s="1">
        <v>0</v>
      </c>
      <c r="I73" s="1">
        <f t="shared" si="6"/>
        <v>11387.74</v>
      </c>
      <c r="J73" s="7">
        <f t="shared" si="7"/>
        <v>8540.8050000000003</v>
      </c>
      <c r="K73" s="7">
        <f t="shared" si="8"/>
        <v>2846.9349999999999</v>
      </c>
      <c r="L73" s="31"/>
      <c r="M73" s="31" t="str">
        <f t="shared" si="9"/>
        <v xml:space="preserve"> </v>
      </c>
    </row>
    <row r="74" spans="1:13" x14ac:dyDescent="0.25">
      <c r="A74" s="36" t="s">
        <v>1042</v>
      </c>
      <c r="B74" s="37" t="s">
        <v>1041</v>
      </c>
      <c r="C74" s="37" t="s">
        <v>60</v>
      </c>
      <c r="D74" s="2" t="s">
        <v>890</v>
      </c>
      <c r="E74" s="1">
        <v>112085.57</v>
      </c>
      <c r="F74" s="1">
        <v>2246.17</v>
      </c>
      <c r="G74" s="1">
        <f t="shared" si="5"/>
        <v>109839.40000000001</v>
      </c>
      <c r="H74" s="1">
        <v>0</v>
      </c>
      <c r="I74" s="1">
        <f t="shared" si="6"/>
        <v>109839.40000000001</v>
      </c>
      <c r="J74" s="7">
        <f t="shared" si="7"/>
        <v>82379.55</v>
      </c>
      <c r="K74" s="7">
        <f t="shared" si="8"/>
        <v>27459.850000000002</v>
      </c>
      <c r="L74" s="31"/>
      <c r="M74" s="31" t="str">
        <f t="shared" si="9"/>
        <v xml:space="preserve"> </v>
      </c>
    </row>
    <row r="75" spans="1:13" x14ac:dyDescent="0.25">
      <c r="A75" s="36" t="s">
        <v>1043</v>
      </c>
      <c r="B75" s="37" t="s">
        <v>1041</v>
      </c>
      <c r="C75" s="37" t="s">
        <v>25</v>
      </c>
      <c r="D75" s="2" t="s">
        <v>890</v>
      </c>
      <c r="E75" s="1">
        <v>19045.77</v>
      </c>
      <c r="F75" s="1">
        <v>464.76</v>
      </c>
      <c r="G75" s="1">
        <f t="shared" si="5"/>
        <v>18581.010000000002</v>
      </c>
      <c r="H75" s="1">
        <v>0</v>
      </c>
      <c r="I75" s="1">
        <f t="shared" si="6"/>
        <v>18581.010000000002</v>
      </c>
      <c r="J75" s="7">
        <f t="shared" si="7"/>
        <v>13935.757500000002</v>
      </c>
      <c r="K75" s="7">
        <f t="shared" si="8"/>
        <v>4645.2525000000005</v>
      </c>
      <c r="L75" s="31"/>
      <c r="M75" s="31" t="str">
        <f t="shared" si="9"/>
        <v xml:space="preserve"> </v>
      </c>
    </row>
    <row r="76" spans="1:13" x14ac:dyDescent="0.25">
      <c r="A76" s="36" t="s">
        <v>1044</v>
      </c>
      <c r="B76" s="37" t="s">
        <v>1045</v>
      </c>
      <c r="C76" s="37" t="s">
        <v>32</v>
      </c>
      <c r="D76" s="2" t="s">
        <v>890</v>
      </c>
      <c r="E76" s="1">
        <v>13.43</v>
      </c>
      <c r="F76" s="1">
        <v>3.63</v>
      </c>
      <c r="G76" s="1">
        <f t="shared" si="5"/>
        <v>9.8000000000000007</v>
      </c>
      <c r="H76" s="1">
        <v>-1538.65</v>
      </c>
      <c r="I76" s="1">
        <f t="shared" si="6"/>
        <v>0</v>
      </c>
      <c r="J76" s="7">
        <f t="shared" si="7"/>
        <v>0</v>
      </c>
      <c r="K76" s="7">
        <f t="shared" si="8"/>
        <v>0</v>
      </c>
      <c r="L76" s="31"/>
      <c r="M76" s="31" t="str">
        <f t="shared" si="9"/>
        <v xml:space="preserve"> </v>
      </c>
    </row>
    <row r="77" spans="1:13" x14ac:dyDescent="0.25">
      <c r="A77" s="36" t="s">
        <v>1046</v>
      </c>
      <c r="B77" s="37" t="s">
        <v>1047</v>
      </c>
      <c r="C77" s="37" t="s">
        <v>1039</v>
      </c>
      <c r="D77" s="2" t="s">
        <v>890</v>
      </c>
      <c r="E77" s="1">
        <v>0</v>
      </c>
      <c r="F77" s="1">
        <v>0</v>
      </c>
      <c r="G77" s="1">
        <f t="shared" si="5"/>
        <v>0</v>
      </c>
      <c r="H77" s="1">
        <v>0</v>
      </c>
      <c r="I77" s="1">
        <f t="shared" si="6"/>
        <v>0</v>
      </c>
      <c r="J77" s="7">
        <f t="shared" si="7"/>
        <v>0</v>
      </c>
      <c r="K77" s="7">
        <f t="shared" si="8"/>
        <v>0</v>
      </c>
      <c r="L77" s="31"/>
      <c r="M77" s="31" t="str">
        <f t="shared" si="9"/>
        <v xml:space="preserve"> </v>
      </c>
    </row>
    <row r="78" spans="1:13" x14ac:dyDescent="0.25">
      <c r="A78" s="36" t="s">
        <v>1048</v>
      </c>
      <c r="B78" s="37" t="s">
        <v>1049</v>
      </c>
      <c r="C78" s="37" t="s">
        <v>1050</v>
      </c>
      <c r="D78" s="2" t="s">
        <v>890</v>
      </c>
      <c r="E78" s="1">
        <v>50172.959999999999</v>
      </c>
      <c r="F78" s="1">
        <v>4765.22</v>
      </c>
      <c r="G78" s="1">
        <f t="shared" si="5"/>
        <v>45407.74</v>
      </c>
      <c r="H78" s="1">
        <v>0</v>
      </c>
      <c r="I78" s="1">
        <f t="shared" si="6"/>
        <v>45407.74</v>
      </c>
      <c r="J78" s="7">
        <f t="shared" si="7"/>
        <v>34055.805</v>
      </c>
      <c r="K78" s="7">
        <f t="shared" si="8"/>
        <v>11351.934999999999</v>
      </c>
      <c r="L78" s="31"/>
      <c r="M78" s="31" t="str">
        <f t="shared" si="9"/>
        <v xml:space="preserve"> </v>
      </c>
    </row>
    <row r="79" spans="1:13" x14ac:dyDescent="0.25">
      <c r="A79" s="36" t="s">
        <v>1051</v>
      </c>
      <c r="B79" s="37" t="s">
        <v>1052</v>
      </c>
      <c r="C79" s="37" t="s">
        <v>1053</v>
      </c>
      <c r="D79" s="2" t="s">
        <v>890</v>
      </c>
      <c r="E79" s="1">
        <v>33080.01</v>
      </c>
      <c r="F79" s="1">
        <v>4507.87</v>
      </c>
      <c r="G79" s="1">
        <f t="shared" si="5"/>
        <v>28572.140000000003</v>
      </c>
      <c r="H79" s="1">
        <v>0</v>
      </c>
      <c r="I79" s="1">
        <f t="shared" si="6"/>
        <v>28572.140000000003</v>
      </c>
      <c r="J79" s="7">
        <f t="shared" si="7"/>
        <v>21429.105000000003</v>
      </c>
      <c r="K79" s="7">
        <f t="shared" si="8"/>
        <v>7143.0350000000008</v>
      </c>
      <c r="L79" s="31"/>
      <c r="M79" s="31" t="str">
        <f t="shared" si="9"/>
        <v xml:space="preserve"> </v>
      </c>
    </row>
    <row r="80" spans="1:13" x14ac:dyDescent="0.25">
      <c r="A80" s="36" t="s">
        <v>1054</v>
      </c>
      <c r="B80" s="37" t="s">
        <v>1055</v>
      </c>
      <c r="C80" s="37" t="s">
        <v>26</v>
      </c>
      <c r="D80" s="2" t="s">
        <v>890</v>
      </c>
      <c r="E80" s="1">
        <v>41713.519999999997</v>
      </c>
      <c r="F80" s="1">
        <v>4701.3999999999996</v>
      </c>
      <c r="G80" s="1">
        <f t="shared" si="5"/>
        <v>37012.119999999995</v>
      </c>
      <c r="H80" s="1">
        <v>0</v>
      </c>
      <c r="I80" s="1">
        <f t="shared" si="6"/>
        <v>37012.119999999995</v>
      </c>
      <c r="J80" s="7">
        <f t="shared" si="7"/>
        <v>27759.089999999997</v>
      </c>
      <c r="K80" s="7">
        <f t="shared" si="8"/>
        <v>9253.0299999999988</v>
      </c>
      <c r="L80" s="31"/>
      <c r="M80" s="31" t="str">
        <f t="shared" si="9"/>
        <v xml:space="preserve"> </v>
      </c>
    </row>
    <row r="81" spans="1:14" x14ac:dyDescent="0.25">
      <c r="A81" s="36" t="s">
        <v>1056</v>
      </c>
      <c r="B81" s="37" t="s">
        <v>1057</v>
      </c>
      <c r="C81" s="37" t="s">
        <v>23</v>
      </c>
      <c r="D81" s="2" t="s">
        <v>890</v>
      </c>
      <c r="E81" s="1">
        <v>327237.46999999997</v>
      </c>
      <c r="F81" s="1">
        <v>17532.830000000002</v>
      </c>
      <c r="G81" s="1">
        <f t="shared" si="5"/>
        <v>309704.63999999996</v>
      </c>
      <c r="H81" s="1">
        <v>-1784.95</v>
      </c>
      <c r="I81" s="1">
        <f t="shared" si="6"/>
        <v>307919.68999999994</v>
      </c>
      <c r="J81" s="7">
        <f t="shared" si="7"/>
        <v>230939.76749999996</v>
      </c>
      <c r="K81" s="7">
        <f t="shared" si="8"/>
        <v>76979.922499999986</v>
      </c>
      <c r="L81" s="31"/>
      <c r="M81" s="31" t="str">
        <f t="shared" si="9"/>
        <v xml:space="preserve"> </v>
      </c>
    </row>
    <row r="82" spans="1:14" x14ac:dyDescent="0.25">
      <c r="A82" s="36" t="s">
        <v>1058</v>
      </c>
      <c r="B82" s="37" t="s">
        <v>1059</v>
      </c>
      <c r="C82" s="37" t="s">
        <v>26</v>
      </c>
      <c r="D82" s="2" t="s">
        <v>890</v>
      </c>
      <c r="E82" s="1">
        <v>7872.07</v>
      </c>
      <c r="F82" s="1">
        <v>120.24</v>
      </c>
      <c r="G82" s="1">
        <f t="shared" si="5"/>
        <v>7751.83</v>
      </c>
      <c r="H82" s="1">
        <v>0</v>
      </c>
      <c r="I82" s="1">
        <f t="shared" si="6"/>
        <v>7751.83</v>
      </c>
      <c r="J82" s="7">
        <f t="shared" si="7"/>
        <v>5813.8724999999995</v>
      </c>
      <c r="K82" s="7">
        <f t="shared" si="8"/>
        <v>1937.9575</v>
      </c>
      <c r="L82" s="31"/>
      <c r="M82" s="31" t="str">
        <f t="shared" si="9"/>
        <v xml:space="preserve"> </v>
      </c>
    </row>
    <row r="83" spans="1:14" x14ac:dyDescent="0.25">
      <c r="A83" s="36" t="s">
        <v>1060</v>
      </c>
      <c r="B83" s="37" t="s">
        <v>1061</v>
      </c>
      <c r="C83" s="37" t="s">
        <v>15</v>
      </c>
      <c r="D83" s="2" t="s">
        <v>69</v>
      </c>
      <c r="E83" s="1">
        <v>1070057.5</v>
      </c>
      <c r="F83" s="1">
        <v>70989.960000000006</v>
      </c>
      <c r="G83" s="1">
        <f t="shared" si="5"/>
        <v>999067.54</v>
      </c>
      <c r="H83" s="1">
        <v>-731.94</v>
      </c>
      <c r="I83" s="1">
        <f t="shared" si="6"/>
        <v>998335.60000000009</v>
      </c>
      <c r="J83" s="7">
        <f t="shared" si="7"/>
        <v>748751.70000000007</v>
      </c>
      <c r="K83" s="7">
        <f t="shared" si="8"/>
        <v>249583.90000000002</v>
      </c>
      <c r="L83" s="31">
        <v>43108.67</v>
      </c>
      <c r="M83" s="31">
        <f t="shared" si="9"/>
        <v>114098.63</v>
      </c>
      <c r="N83" s="17">
        <v>20889.810000000001</v>
      </c>
    </row>
    <row r="84" spans="1:14" x14ac:dyDescent="0.25">
      <c r="A84" s="36" t="s">
        <v>1062</v>
      </c>
      <c r="B84" s="37" t="s">
        <v>1063</v>
      </c>
      <c r="C84" s="37" t="s">
        <v>15</v>
      </c>
      <c r="D84" s="2" t="s">
        <v>69</v>
      </c>
      <c r="E84" s="1">
        <v>286838.24</v>
      </c>
      <c r="F84" s="1">
        <v>21788.240000000002</v>
      </c>
      <c r="G84" s="1">
        <f t="shared" si="5"/>
        <v>265050</v>
      </c>
      <c r="H84" s="1">
        <v>338420.06</v>
      </c>
      <c r="I84" s="1">
        <f t="shared" si="6"/>
        <v>603470.06000000006</v>
      </c>
      <c r="J84" s="7">
        <f t="shared" si="7"/>
        <v>452602.54500000004</v>
      </c>
      <c r="K84" s="7">
        <f t="shared" si="8"/>
        <v>150867.51500000001</v>
      </c>
      <c r="L84" s="31">
        <v>46749.61</v>
      </c>
      <c r="M84" s="31">
        <f t="shared" si="9"/>
        <v>68537.850000000006</v>
      </c>
      <c r="N84" s="17">
        <v>20144.16</v>
      </c>
    </row>
    <row r="85" spans="1:14" x14ac:dyDescent="0.25">
      <c r="A85" s="36" t="s">
        <v>1064</v>
      </c>
      <c r="B85" s="37" t="s">
        <v>1065</v>
      </c>
      <c r="C85" s="37" t="s">
        <v>982</v>
      </c>
      <c r="D85" s="2" t="s">
        <v>890</v>
      </c>
      <c r="E85" s="1">
        <v>0</v>
      </c>
      <c r="F85" s="1">
        <v>0</v>
      </c>
      <c r="G85" s="1">
        <f t="shared" si="5"/>
        <v>0</v>
      </c>
      <c r="H85" s="1">
        <v>0</v>
      </c>
      <c r="I85" s="1">
        <f t="shared" si="6"/>
        <v>0</v>
      </c>
      <c r="J85" s="7">
        <f t="shared" si="7"/>
        <v>0</v>
      </c>
      <c r="K85" s="7">
        <f t="shared" si="8"/>
        <v>0</v>
      </c>
      <c r="L85" s="31"/>
      <c r="M85" s="31" t="str">
        <f t="shared" si="9"/>
        <v xml:space="preserve"> </v>
      </c>
    </row>
    <row r="86" spans="1:14" x14ac:dyDescent="0.25">
      <c r="A86" s="36" t="s">
        <v>1066</v>
      </c>
      <c r="B86" s="37" t="s">
        <v>1067</v>
      </c>
      <c r="C86" s="37" t="s">
        <v>66</v>
      </c>
      <c r="D86" s="2" t="s">
        <v>890</v>
      </c>
      <c r="E86" s="1">
        <v>169113.76</v>
      </c>
      <c r="F86" s="1">
        <v>10949.8</v>
      </c>
      <c r="G86" s="1">
        <f t="shared" si="5"/>
        <v>158163.96000000002</v>
      </c>
      <c r="H86" s="1">
        <v>0</v>
      </c>
      <c r="I86" s="1">
        <f t="shared" si="6"/>
        <v>158163.96000000002</v>
      </c>
      <c r="J86" s="7">
        <f t="shared" si="7"/>
        <v>118622.97000000002</v>
      </c>
      <c r="K86" s="7">
        <f t="shared" si="8"/>
        <v>39540.990000000005</v>
      </c>
      <c r="L86" s="31"/>
      <c r="M86" s="31" t="str">
        <f t="shared" si="9"/>
        <v xml:space="preserve"> </v>
      </c>
    </row>
    <row r="87" spans="1:14" x14ac:dyDescent="0.25">
      <c r="A87" s="36" t="s">
        <v>1068</v>
      </c>
      <c r="B87" s="37" t="s">
        <v>1069</v>
      </c>
      <c r="C87" s="37" t="s">
        <v>1070</v>
      </c>
      <c r="D87" s="2" t="s">
        <v>890</v>
      </c>
      <c r="E87" s="1">
        <v>91488.21</v>
      </c>
      <c r="F87" s="1">
        <v>5892.86</v>
      </c>
      <c r="G87" s="1">
        <f t="shared" si="5"/>
        <v>85595.35</v>
      </c>
      <c r="H87" s="1">
        <v>-55603.38</v>
      </c>
      <c r="I87" s="1">
        <f t="shared" si="6"/>
        <v>29991.970000000008</v>
      </c>
      <c r="J87" s="7">
        <f t="shared" si="7"/>
        <v>22493.977500000008</v>
      </c>
      <c r="K87" s="7">
        <f t="shared" si="8"/>
        <v>7497.9925000000021</v>
      </c>
      <c r="L87" s="31"/>
      <c r="M87" s="31" t="str">
        <f t="shared" si="9"/>
        <v xml:space="preserve"> </v>
      </c>
    </row>
    <row r="88" spans="1:14" x14ac:dyDescent="0.25">
      <c r="A88" s="36" t="s">
        <v>1071</v>
      </c>
      <c r="B88" s="37" t="s">
        <v>1072</v>
      </c>
      <c r="C88" s="37" t="s">
        <v>39</v>
      </c>
      <c r="D88" s="2" t="s">
        <v>890</v>
      </c>
      <c r="E88" s="1">
        <v>10900.33</v>
      </c>
      <c r="F88" s="1">
        <v>1565.02</v>
      </c>
      <c r="G88" s="1">
        <f t="shared" si="5"/>
        <v>9335.31</v>
      </c>
      <c r="H88" s="1">
        <v>0</v>
      </c>
      <c r="I88" s="1">
        <f t="shared" si="6"/>
        <v>9335.31</v>
      </c>
      <c r="J88" s="7">
        <f t="shared" si="7"/>
        <v>7001.4825000000001</v>
      </c>
      <c r="K88" s="7">
        <f t="shared" si="8"/>
        <v>2333.8274999999999</v>
      </c>
      <c r="L88" s="31"/>
      <c r="M88" s="31" t="str">
        <f t="shared" si="9"/>
        <v xml:space="preserve"> </v>
      </c>
    </row>
    <row r="89" spans="1:14" x14ac:dyDescent="0.25">
      <c r="A89" s="36" t="s">
        <v>1073</v>
      </c>
      <c r="B89" s="37" t="s">
        <v>1074</v>
      </c>
      <c r="C89" s="37" t="s">
        <v>1031</v>
      </c>
      <c r="D89" s="2" t="s">
        <v>890</v>
      </c>
      <c r="E89" s="1">
        <v>45933.96</v>
      </c>
      <c r="F89" s="1">
        <v>467.78</v>
      </c>
      <c r="G89" s="1">
        <f t="shared" si="5"/>
        <v>45466.18</v>
      </c>
      <c r="H89" s="1">
        <v>-2758</v>
      </c>
      <c r="I89" s="1">
        <f t="shared" si="6"/>
        <v>42708.18</v>
      </c>
      <c r="J89" s="7">
        <f t="shared" si="7"/>
        <v>32031.135000000002</v>
      </c>
      <c r="K89" s="7">
        <f t="shared" si="8"/>
        <v>10677.045</v>
      </c>
      <c r="L89" s="31"/>
      <c r="M89" s="31" t="str">
        <f t="shared" si="9"/>
        <v xml:space="preserve"> </v>
      </c>
    </row>
    <row r="90" spans="1:14" x14ac:dyDescent="0.25">
      <c r="A90" s="36" t="s">
        <v>1075</v>
      </c>
      <c r="B90" s="37" t="s">
        <v>1076</v>
      </c>
      <c r="C90" s="37" t="s">
        <v>36</v>
      </c>
      <c r="D90" s="2" t="s">
        <v>890</v>
      </c>
      <c r="E90" s="1">
        <v>0</v>
      </c>
      <c r="F90" s="1">
        <v>0</v>
      </c>
      <c r="G90" s="1">
        <f t="shared" si="5"/>
        <v>0</v>
      </c>
      <c r="H90" s="1">
        <v>0</v>
      </c>
      <c r="I90" s="1">
        <f t="shared" si="6"/>
        <v>0</v>
      </c>
      <c r="J90" s="7">
        <f t="shared" si="7"/>
        <v>0</v>
      </c>
      <c r="K90" s="7">
        <f t="shared" si="8"/>
        <v>0</v>
      </c>
      <c r="L90" s="31"/>
      <c r="M90" s="31" t="str">
        <f t="shared" si="9"/>
        <v xml:space="preserve"> </v>
      </c>
    </row>
    <row r="91" spans="1:14" x14ac:dyDescent="0.25">
      <c r="A91" s="36" t="s">
        <v>1077</v>
      </c>
      <c r="B91" s="37" t="s">
        <v>1078</v>
      </c>
      <c r="C91" s="37" t="s">
        <v>1079</v>
      </c>
      <c r="D91" s="2" t="s">
        <v>69</v>
      </c>
      <c r="E91" s="1">
        <v>119345.82</v>
      </c>
      <c r="F91" s="1">
        <v>12893.83</v>
      </c>
      <c r="G91" s="1">
        <f t="shared" si="5"/>
        <v>106451.99</v>
      </c>
      <c r="H91" s="1">
        <v>673759.47</v>
      </c>
      <c r="I91" s="1">
        <f t="shared" si="6"/>
        <v>780211.46</v>
      </c>
      <c r="J91" s="7">
        <f t="shared" si="7"/>
        <v>585158.59499999997</v>
      </c>
      <c r="K91" s="7">
        <f t="shared" si="8"/>
        <v>195052.86499999999</v>
      </c>
      <c r="L91" s="31">
        <v>45918.29</v>
      </c>
      <c r="M91" s="31">
        <f t="shared" si="9"/>
        <v>58812.12</v>
      </c>
      <c r="N91" s="17">
        <v>26336.720000000001</v>
      </c>
    </row>
    <row r="92" spans="1:14" x14ac:dyDescent="0.25">
      <c r="A92" s="36" t="s">
        <v>1080</v>
      </c>
      <c r="B92" s="37" t="s">
        <v>1081</v>
      </c>
      <c r="C92" s="37" t="s">
        <v>53</v>
      </c>
      <c r="D92" s="2" t="s">
        <v>890</v>
      </c>
      <c r="E92" s="1">
        <v>46590.53</v>
      </c>
      <c r="F92" s="1">
        <v>4026.38</v>
      </c>
      <c r="G92" s="1">
        <f t="shared" si="5"/>
        <v>42564.15</v>
      </c>
      <c r="H92" s="1">
        <v>0</v>
      </c>
      <c r="I92" s="1">
        <f t="shared" si="6"/>
        <v>42564.15</v>
      </c>
      <c r="J92" s="7">
        <f t="shared" si="7"/>
        <v>31923.112500000003</v>
      </c>
      <c r="K92" s="7">
        <f t="shared" si="8"/>
        <v>10641.0375</v>
      </c>
      <c r="L92" s="31"/>
      <c r="M92" s="31" t="str">
        <f t="shared" si="9"/>
        <v xml:space="preserve"> </v>
      </c>
    </row>
    <row r="93" spans="1:14" x14ac:dyDescent="0.25">
      <c r="A93" s="36" t="s">
        <v>1082</v>
      </c>
      <c r="B93" s="37" t="s">
        <v>1083</v>
      </c>
      <c r="C93" s="37" t="s">
        <v>27</v>
      </c>
      <c r="D93" s="2" t="s">
        <v>890</v>
      </c>
      <c r="E93" s="1">
        <v>130222.71</v>
      </c>
      <c r="F93" s="1">
        <v>3303.03</v>
      </c>
      <c r="G93" s="1">
        <f t="shared" si="5"/>
        <v>126919.68000000001</v>
      </c>
      <c r="H93" s="1">
        <v>-18748.96</v>
      </c>
      <c r="I93" s="1">
        <f t="shared" si="6"/>
        <v>108170.72</v>
      </c>
      <c r="J93" s="7">
        <f t="shared" si="7"/>
        <v>81128.040000000008</v>
      </c>
      <c r="K93" s="7">
        <f t="shared" si="8"/>
        <v>27042.68</v>
      </c>
      <c r="L93" s="31"/>
      <c r="M93" s="31" t="str">
        <f t="shared" si="9"/>
        <v xml:space="preserve"> </v>
      </c>
    </row>
    <row r="94" spans="1:14" x14ac:dyDescent="0.25">
      <c r="A94" s="36" t="s">
        <v>1084</v>
      </c>
      <c r="B94" s="37" t="s">
        <v>1085</v>
      </c>
      <c r="C94" s="37" t="s">
        <v>945</v>
      </c>
      <c r="D94" s="2" t="s">
        <v>890</v>
      </c>
      <c r="E94" s="1">
        <v>36949.379999999997</v>
      </c>
      <c r="F94" s="1">
        <v>3109.1</v>
      </c>
      <c r="G94" s="1">
        <f t="shared" si="5"/>
        <v>33840.28</v>
      </c>
      <c r="H94" s="1">
        <v>0</v>
      </c>
      <c r="I94" s="1">
        <f t="shared" si="6"/>
        <v>33840.28</v>
      </c>
      <c r="J94" s="7">
        <f t="shared" si="7"/>
        <v>25380.21</v>
      </c>
      <c r="K94" s="7">
        <f t="shared" si="8"/>
        <v>8460.07</v>
      </c>
      <c r="L94" s="31"/>
      <c r="M94" s="31" t="str">
        <f t="shared" si="9"/>
        <v xml:space="preserve"> </v>
      </c>
    </row>
    <row r="95" spans="1:14" x14ac:dyDescent="0.25">
      <c r="A95" s="36" t="s">
        <v>1086</v>
      </c>
      <c r="B95" s="37" t="s">
        <v>1087</v>
      </c>
      <c r="C95" s="37" t="s">
        <v>19</v>
      </c>
      <c r="D95" s="2" t="s">
        <v>890</v>
      </c>
      <c r="E95" s="1">
        <v>2248.85</v>
      </c>
      <c r="F95" s="1">
        <v>151.87</v>
      </c>
      <c r="G95" s="1">
        <f t="shared" si="5"/>
        <v>2096.98</v>
      </c>
      <c r="H95" s="1">
        <v>67810</v>
      </c>
      <c r="I95" s="1">
        <f t="shared" si="6"/>
        <v>69906.98</v>
      </c>
      <c r="J95" s="7">
        <f t="shared" si="7"/>
        <v>52430.235000000001</v>
      </c>
      <c r="K95" s="7">
        <f t="shared" si="8"/>
        <v>17476.744999999999</v>
      </c>
      <c r="L95" s="31"/>
      <c r="M95" s="31" t="str">
        <f t="shared" si="9"/>
        <v xml:space="preserve"> </v>
      </c>
    </row>
    <row r="96" spans="1:14" x14ac:dyDescent="0.25">
      <c r="A96" s="36" t="s">
        <v>1088</v>
      </c>
      <c r="B96" s="37" t="s">
        <v>1089</v>
      </c>
      <c r="C96" s="37" t="s">
        <v>42</v>
      </c>
      <c r="D96" s="2" t="s">
        <v>890</v>
      </c>
      <c r="E96" s="1">
        <v>157.69</v>
      </c>
      <c r="F96" s="1">
        <v>0</v>
      </c>
      <c r="G96" s="1">
        <f t="shared" si="5"/>
        <v>157.69</v>
      </c>
      <c r="H96" s="1">
        <v>0</v>
      </c>
      <c r="I96" s="1">
        <f t="shared" si="6"/>
        <v>157.69</v>
      </c>
      <c r="J96" s="7">
        <f t="shared" si="7"/>
        <v>118.2675</v>
      </c>
      <c r="K96" s="7">
        <f t="shared" si="8"/>
        <v>39.422499999999999</v>
      </c>
      <c r="L96" s="31"/>
      <c r="M96" s="31" t="str">
        <f t="shared" si="9"/>
        <v xml:space="preserve"> </v>
      </c>
    </row>
    <row r="97" spans="1:14" x14ac:dyDescent="0.25">
      <c r="A97" s="36" t="s">
        <v>1090</v>
      </c>
      <c r="B97" s="37" t="s">
        <v>1091</v>
      </c>
      <c r="C97" s="37" t="s">
        <v>982</v>
      </c>
      <c r="D97" s="2" t="s">
        <v>890</v>
      </c>
      <c r="E97" s="1">
        <v>2804.03</v>
      </c>
      <c r="F97" s="1">
        <v>57.16</v>
      </c>
      <c r="G97" s="1">
        <f t="shared" si="5"/>
        <v>2746.8700000000003</v>
      </c>
      <c r="H97" s="1">
        <v>0</v>
      </c>
      <c r="I97" s="1">
        <f t="shared" si="6"/>
        <v>2746.8700000000003</v>
      </c>
      <c r="J97" s="7">
        <f t="shared" si="7"/>
        <v>2060.1525000000001</v>
      </c>
      <c r="K97" s="7">
        <f t="shared" si="8"/>
        <v>686.71750000000009</v>
      </c>
      <c r="L97" s="31"/>
      <c r="M97" s="31" t="str">
        <f t="shared" si="9"/>
        <v xml:space="preserve"> </v>
      </c>
    </row>
    <row r="98" spans="1:14" x14ac:dyDescent="0.25">
      <c r="A98" s="36" t="s">
        <v>1092</v>
      </c>
      <c r="B98" s="37" t="s">
        <v>1093</v>
      </c>
      <c r="C98" s="37" t="s">
        <v>46</v>
      </c>
      <c r="D98" s="2" t="s">
        <v>890</v>
      </c>
      <c r="E98" s="1">
        <v>0</v>
      </c>
      <c r="F98" s="1">
        <v>0</v>
      </c>
      <c r="G98" s="1">
        <f t="shared" si="5"/>
        <v>0</v>
      </c>
      <c r="H98" s="1">
        <v>0</v>
      </c>
      <c r="I98" s="1">
        <f t="shared" si="6"/>
        <v>0</v>
      </c>
      <c r="J98" s="7">
        <f t="shared" si="7"/>
        <v>0</v>
      </c>
      <c r="K98" s="7">
        <f t="shared" si="8"/>
        <v>0</v>
      </c>
      <c r="L98" s="31"/>
      <c r="M98" s="31" t="str">
        <f t="shared" si="9"/>
        <v xml:space="preserve"> </v>
      </c>
    </row>
    <row r="99" spans="1:14" x14ac:dyDescent="0.25">
      <c r="A99" s="36" t="s">
        <v>1094</v>
      </c>
      <c r="B99" s="37" t="s">
        <v>1095</v>
      </c>
      <c r="C99" s="37" t="s">
        <v>28</v>
      </c>
      <c r="D99" s="2" t="s">
        <v>890</v>
      </c>
      <c r="E99" s="1">
        <v>95567.22</v>
      </c>
      <c r="F99" s="1">
        <v>1280.3499999999999</v>
      </c>
      <c r="G99" s="1">
        <f t="shared" si="5"/>
        <v>94286.87</v>
      </c>
      <c r="H99" s="1">
        <v>0</v>
      </c>
      <c r="I99" s="1">
        <f t="shared" si="6"/>
        <v>94286.87</v>
      </c>
      <c r="J99" s="7">
        <f t="shared" si="7"/>
        <v>70715.152499999997</v>
      </c>
      <c r="K99" s="7">
        <f t="shared" si="8"/>
        <v>23571.717499999999</v>
      </c>
      <c r="L99" s="31"/>
      <c r="M99" s="31" t="str">
        <f t="shared" si="9"/>
        <v xml:space="preserve"> </v>
      </c>
    </row>
    <row r="100" spans="1:14" x14ac:dyDescent="0.25">
      <c r="A100" s="36" t="s">
        <v>1096</v>
      </c>
      <c r="B100" s="37" t="s">
        <v>1097</v>
      </c>
      <c r="C100" s="37" t="s">
        <v>56</v>
      </c>
      <c r="D100" s="2" t="s">
        <v>890</v>
      </c>
      <c r="E100" s="1">
        <v>0</v>
      </c>
      <c r="F100" s="1">
        <v>0</v>
      </c>
      <c r="G100" s="1">
        <f t="shared" si="5"/>
        <v>0</v>
      </c>
      <c r="H100" s="1">
        <v>0</v>
      </c>
      <c r="I100" s="1">
        <f t="shared" si="6"/>
        <v>0</v>
      </c>
      <c r="J100" s="7">
        <f t="shared" si="7"/>
        <v>0</v>
      </c>
      <c r="K100" s="7">
        <f t="shared" si="8"/>
        <v>0</v>
      </c>
      <c r="L100" s="31"/>
      <c r="M100" s="31" t="str">
        <f t="shared" si="9"/>
        <v xml:space="preserve"> </v>
      </c>
    </row>
    <row r="101" spans="1:14" x14ac:dyDescent="0.25">
      <c r="A101" s="36" t="s">
        <v>1098</v>
      </c>
      <c r="B101" s="37" t="s">
        <v>1099</v>
      </c>
      <c r="C101" s="37" t="s">
        <v>29</v>
      </c>
      <c r="D101" s="2" t="s">
        <v>69</v>
      </c>
      <c r="E101" s="1">
        <v>1407080.35</v>
      </c>
      <c r="F101" s="1">
        <v>56215.33</v>
      </c>
      <c r="G101" s="1">
        <f t="shared" si="5"/>
        <v>1350865.02</v>
      </c>
      <c r="H101" s="1">
        <v>0</v>
      </c>
      <c r="I101" s="1">
        <f t="shared" si="6"/>
        <v>1350865.02</v>
      </c>
      <c r="J101" s="7">
        <f t="shared" si="7"/>
        <v>1013148.765</v>
      </c>
      <c r="K101" s="7">
        <f t="shared" si="8"/>
        <v>337716.255</v>
      </c>
      <c r="L101" s="31">
        <v>61649.36</v>
      </c>
      <c r="M101" s="31">
        <f t="shared" si="9"/>
        <v>117864.69</v>
      </c>
      <c r="N101" s="17">
        <v>102289.31</v>
      </c>
    </row>
    <row r="102" spans="1:14" x14ac:dyDescent="0.25">
      <c r="A102" s="36" t="s">
        <v>1100</v>
      </c>
      <c r="B102" s="37" t="s">
        <v>1101</v>
      </c>
      <c r="C102" s="37" t="s">
        <v>1102</v>
      </c>
      <c r="D102" s="2" t="s">
        <v>890</v>
      </c>
      <c r="E102" s="1">
        <v>3351.73</v>
      </c>
      <c r="F102" s="1">
        <v>602.15</v>
      </c>
      <c r="G102" s="1">
        <f t="shared" si="5"/>
        <v>2749.58</v>
      </c>
      <c r="H102" s="1">
        <v>0</v>
      </c>
      <c r="I102" s="1">
        <f t="shared" si="6"/>
        <v>2749.58</v>
      </c>
      <c r="J102" s="7">
        <f t="shared" si="7"/>
        <v>2062.1849999999999</v>
      </c>
      <c r="K102" s="7">
        <f t="shared" si="8"/>
        <v>687.39499999999998</v>
      </c>
      <c r="L102" s="31"/>
      <c r="M102" s="31" t="str">
        <f t="shared" si="9"/>
        <v xml:space="preserve"> </v>
      </c>
    </row>
    <row r="103" spans="1:14" x14ac:dyDescent="0.25">
      <c r="A103" s="36" t="s">
        <v>1103</v>
      </c>
      <c r="B103" s="37" t="s">
        <v>1104</v>
      </c>
      <c r="C103" s="37" t="s">
        <v>59</v>
      </c>
      <c r="D103" s="2" t="s">
        <v>890</v>
      </c>
      <c r="E103" s="1">
        <v>2654.99</v>
      </c>
      <c r="F103" s="1">
        <v>1514.59</v>
      </c>
      <c r="G103" s="1">
        <f t="shared" si="5"/>
        <v>1140.3999999999999</v>
      </c>
      <c r="H103" s="1">
        <v>0</v>
      </c>
      <c r="I103" s="1">
        <f t="shared" si="6"/>
        <v>1140.3999999999999</v>
      </c>
      <c r="J103" s="7">
        <f t="shared" si="7"/>
        <v>855.3</v>
      </c>
      <c r="K103" s="7">
        <f t="shared" si="8"/>
        <v>285.09999999999997</v>
      </c>
      <c r="L103" s="31"/>
      <c r="M103" s="31" t="str">
        <f t="shared" si="9"/>
        <v xml:space="preserve"> </v>
      </c>
    </row>
    <row r="104" spans="1:14" x14ac:dyDescent="0.25">
      <c r="A104" s="36" t="s">
        <v>1105</v>
      </c>
      <c r="B104" s="37" t="s">
        <v>1106</v>
      </c>
      <c r="C104" s="37" t="s">
        <v>55</v>
      </c>
      <c r="D104" s="2" t="s">
        <v>890</v>
      </c>
      <c r="E104" s="1">
        <v>2684.04</v>
      </c>
      <c r="F104" s="1">
        <v>0</v>
      </c>
      <c r="G104" s="1">
        <f t="shared" si="5"/>
        <v>2684.04</v>
      </c>
      <c r="H104" s="1">
        <v>0</v>
      </c>
      <c r="I104" s="1">
        <f t="shared" si="6"/>
        <v>2684.04</v>
      </c>
      <c r="J104" s="7">
        <f t="shared" si="7"/>
        <v>2013.03</v>
      </c>
      <c r="K104" s="7">
        <f t="shared" si="8"/>
        <v>671.01</v>
      </c>
      <c r="L104" s="31"/>
      <c r="M104" s="31" t="str">
        <f t="shared" si="9"/>
        <v xml:space="preserve"> </v>
      </c>
    </row>
    <row r="105" spans="1:14" x14ac:dyDescent="0.25">
      <c r="A105" s="36" t="s">
        <v>1107</v>
      </c>
      <c r="B105" s="37" t="s">
        <v>1108</v>
      </c>
      <c r="C105" s="37" t="s">
        <v>30</v>
      </c>
      <c r="D105" s="2" t="s">
        <v>890</v>
      </c>
      <c r="E105" s="1">
        <v>89921.83</v>
      </c>
      <c r="F105" s="1">
        <v>5064.8500000000004</v>
      </c>
      <c r="G105" s="1">
        <f t="shared" si="5"/>
        <v>84856.98</v>
      </c>
      <c r="H105" s="1">
        <v>0</v>
      </c>
      <c r="I105" s="1">
        <f t="shared" si="6"/>
        <v>84856.98</v>
      </c>
      <c r="J105" s="7">
        <f t="shared" si="7"/>
        <v>63642.735000000001</v>
      </c>
      <c r="K105" s="7">
        <f t="shared" si="8"/>
        <v>21214.244999999999</v>
      </c>
      <c r="L105" s="31"/>
      <c r="M105" s="31" t="str">
        <f t="shared" si="9"/>
        <v xml:space="preserve"> </v>
      </c>
    </row>
    <row r="106" spans="1:14" x14ac:dyDescent="0.25">
      <c r="A106" s="36" t="s">
        <v>1109</v>
      </c>
      <c r="B106" s="37" t="s">
        <v>1110</v>
      </c>
      <c r="C106" s="37" t="s">
        <v>50</v>
      </c>
      <c r="D106" s="2" t="s">
        <v>890</v>
      </c>
      <c r="E106" s="1">
        <v>126161.16</v>
      </c>
      <c r="F106" s="1">
        <v>7562.5</v>
      </c>
      <c r="G106" s="1">
        <f t="shared" si="5"/>
        <v>118598.66</v>
      </c>
      <c r="H106" s="1">
        <v>0</v>
      </c>
      <c r="I106" s="1">
        <f t="shared" si="6"/>
        <v>118598.66</v>
      </c>
      <c r="J106" s="7">
        <f t="shared" si="7"/>
        <v>88948.994999999995</v>
      </c>
      <c r="K106" s="7">
        <f t="shared" si="8"/>
        <v>29649.665000000001</v>
      </c>
      <c r="L106" s="31"/>
      <c r="M106" s="31" t="str">
        <f t="shared" si="9"/>
        <v xml:space="preserve"> </v>
      </c>
    </row>
    <row r="107" spans="1:14" x14ac:dyDescent="0.25">
      <c r="A107" s="36" t="s">
        <v>1111</v>
      </c>
      <c r="B107" s="37" t="s">
        <v>1112</v>
      </c>
      <c r="C107" s="37" t="s">
        <v>35</v>
      </c>
      <c r="D107" s="2" t="s">
        <v>890</v>
      </c>
      <c r="E107" s="1">
        <v>38631.71</v>
      </c>
      <c r="F107" s="1">
        <v>4759.0600000000004</v>
      </c>
      <c r="G107" s="1">
        <f t="shared" si="5"/>
        <v>33872.65</v>
      </c>
      <c r="H107" s="1">
        <v>0</v>
      </c>
      <c r="I107" s="1">
        <f t="shared" si="6"/>
        <v>33872.65</v>
      </c>
      <c r="J107" s="7">
        <f t="shared" si="7"/>
        <v>25404.487500000003</v>
      </c>
      <c r="K107" s="7">
        <f t="shared" si="8"/>
        <v>8468.1625000000004</v>
      </c>
      <c r="L107" s="31"/>
      <c r="M107" s="31" t="str">
        <f t="shared" si="9"/>
        <v xml:space="preserve"> </v>
      </c>
    </row>
    <row r="108" spans="1:14" x14ac:dyDescent="0.25">
      <c r="A108" s="36" t="s">
        <v>1113</v>
      </c>
      <c r="B108" s="37" t="s">
        <v>1114</v>
      </c>
      <c r="C108" s="37" t="s">
        <v>65</v>
      </c>
      <c r="D108" s="2" t="s">
        <v>890</v>
      </c>
      <c r="E108" s="1">
        <v>3892.47</v>
      </c>
      <c r="F108" s="1">
        <v>418.33</v>
      </c>
      <c r="G108" s="1">
        <f t="shared" si="5"/>
        <v>3474.14</v>
      </c>
      <c r="H108" s="1">
        <v>-2307.96</v>
      </c>
      <c r="I108" s="1">
        <f t="shared" si="6"/>
        <v>1166.1799999999998</v>
      </c>
      <c r="J108" s="7">
        <f t="shared" si="7"/>
        <v>874.63499999999988</v>
      </c>
      <c r="K108" s="7">
        <f t="shared" si="8"/>
        <v>291.54499999999996</v>
      </c>
      <c r="L108" s="31"/>
      <c r="M108" s="31" t="str">
        <f t="shared" si="9"/>
        <v xml:space="preserve"> </v>
      </c>
    </row>
    <row r="109" spans="1:14" x14ac:dyDescent="0.25">
      <c r="A109" s="36" t="s">
        <v>1115</v>
      </c>
      <c r="B109" s="37" t="s">
        <v>1116</v>
      </c>
      <c r="C109" s="37" t="s">
        <v>19</v>
      </c>
      <c r="D109" s="2" t="s">
        <v>69</v>
      </c>
      <c r="E109" s="1">
        <v>89295.77</v>
      </c>
      <c r="F109" s="1">
        <v>4505.45</v>
      </c>
      <c r="G109" s="1">
        <f t="shared" si="5"/>
        <v>84790.32</v>
      </c>
      <c r="H109" s="1">
        <v>95102.62</v>
      </c>
      <c r="I109" s="1">
        <f t="shared" si="6"/>
        <v>179892.94</v>
      </c>
      <c r="J109" s="7">
        <f t="shared" si="7"/>
        <v>134919.70500000002</v>
      </c>
      <c r="K109" s="7">
        <f t="shared" si="8"/>
        <v>44973.235000000001</v>
      </c>
      <c r="L109" s="31">
        <v>67940.02</v>
      </c>
      <c r="M109" s="31">
        <f t="shared" si="9"/>
        <v>72445.47</v>
      </c>
      <c r="N109" s="17">
        <v>43696.800000000003</v>
      </c>
    </row>
    <row r="110" spans="1:14" x14ac:dyDescent="0.25">
      <c r="A110" s="36" t="s">
        <v>1117</v>
      </c>
      <c r="B110" s="37" t="s">
        <v>1118</v>
      </c>
      <c r="C110" s="37" t="s">
        <v>19</v>
      </c>
      <c r="D110" s="2" t="s">
        <v>69</v>
      </c>
      <c r="E110" s="1">
        <v>733397.46</v>
      </c>
      <c r="F110" s="1">
        <v>55906.54</v>
      </c>
      <c r="G110" s="1">
        <f t="shared" si="5"/>
        <v>677490.91999999993</v>
      </c>
      <c r="H110" s="1">
        <v>0</v>
      </c>
      <c r="I110" s="1">
        <f t="shared" si="6"/>
        <v>677490.91999999993</v>
      </c>
      <c r="J110" s="7">
        <f t="shared" si="7"/>
        <v>508118.18999999994</v>
      </c>
      <c r="K110" s="7">
        <f t="shared" si="8"/>
        <v>169372.72999999998</v>
      </c>
      <c r="L110" s="31">
        <v>517109.72</v>
      </c>
      <c r="M110" s="31">
        <f t="shared" si="9"/>
        <v>573016.26</v>
      </c>
      <c r="N110" s="17">
        <v>133007.28</v>
      </c>
    </row>
    <row r="111" spans="1:14" x14ac:dyDescent="0.25">
      <c r="A111" s="36" t="s">
        <v>1119</v>
      </c>
      <c r="B111" s="37" t="s">
        <v>1120</v>
      </c>
      <c r="C111" s="37" t="s">
        <v>997</v>
      </c>
      <c r="D111" s="2" t="s">
        <v>890</v>
      </c>
      <c r="E111" s="1">
        <v>0</v>
      </c>
      <c r="F111" s="1">
        <v>0</v>
      </c>
      <c r="G111" s="1">
        <f t="shared" si="5"/>
        <v>0</v>
      </c>
      <c r="H111" s="1">
        <v>0</v>
      </c>
      <c r="I111" s="1">
        <f t="shared" si="6"/>
        <v>0</v>
      </c>
      <c r="J111" s="7">
        <f t="shared" si="7"/>
        <v>0</v>
      </c>
      <c r="K111" s="7">
        <f t="shared" si="8"/>
        <v>0</v>
      </c>
      <c r="L111" s="31"/>
      <c r="M111" s="31" t="str">
        <f t="shared" si="9"/>
        <v xml:space="preserve"> </v>
      </c>
    </row>
    <row r="112" spans="1:14" x14ac:dyDescent="0.25">
      <c r="A112" s="36" t="s">
        <v>1121</v>
      </c>
      <c r="B112" s="37" t="s">
        <v>1122</v>
      </c>
      <c r="C112" s="37" t="s">
        <v>25</v>
      </c>
      <c r="D112" s="2" t="s">
        <v>890</v>
      </c>
      <c r="E112" s="1">
        <v>174.46</v>
      </c>
      <c r="F112" s="1">
        <v>125.69</v>
      </c>
      <c r="G112" s="1">
        <f t="shared" si="5"/>
        <v>48.77000000000001</v>
      </c>
      <c r="H112" s="1">
        <v>0</v>
      </c>
      <c r="I112" s="1">
        <f t="shared" si="6"/>
        <v>48.77000000000001</v>
      </c>
      <c r="J112" s="7">
        <f t="shared" si="7"/>
        <v>36.577500000000008</v>
      </c>
      <c r="K112" s="7">
        <f t="shared" si="8"/>
        <v>12.192500000000003</v>
      </c>
      <c r="L112" s="31"/>
      <c r="M112" s="31" t="str">
        <f t="shared" si="9"/>
        <v xml:space="preserve"> </v>
      </c>
    </row>
    <row r="113" spans="1:14" x14ac:dyDescent="0.25">
      <c r="A113" s="36" t="s">
        <v>1123</v>
      </c>
      <c r="B113" s="37" t="s">
        <v>1124</v>
      </c>
      <c r="C113" s="37" t="s">
        <v>40</v>
      </c>
      <c r="D113" s="2" t="s">
        <v>890</v>
      </c>
      <c r="E113" s="1">
        <v>61882.13</v>
      </c>
      <c r="F113" s="1">
        <v>5407.2</v>
      </c>
      <c r="G113" s="1">
        <f t="shared" si="5"/>
        <v>56474.93</v>
      </c>
      <c r="H113" s="1">
        <v>0</v>
      </c>
      <c r="I113" s="1">
        <f t="shared" si="6"/>
        <v>56474.93</v>
      </c>
      <c r="J113" s="7">
        <f t="shared" si="7"/>
        <v>42356.197500000002</v>
      </c>
      <c r="K113" s="7">
        <f t="shared" si="8"/>
        <v>14118.7325</v>
      </c>
      <c r="L113" s="31"/>
      <c r="M113" s="31" t="str">
        <f t="shared" si="9"/>
        <v xml:space="preserve"> </v>
      </c>
    </row>
    <row r="114" spans="1:14" x14ac:dyDescent="0.25">
      <c r="A114" s="36" t="s">
        <v>1125</v>
      </c>
      <c r="B114" s="37" t="s">
        <v>1126</v>
      </c>
      <c r="C114" s="37" t="s">
        <v>1079</v>
      </c>
      <c r="D114" s="2" t="s">
        <v>890</v>
      </c>
      <c r="E114" s="1">
        <v>100421.58</v>
      </c>
      <c r="F114" s="1">
        <v>7673.94</v>
      </c>
      <c r="G114" s="1">
        <f t="shared" si="5"/>
        <v>92747.64</v>
      </c>
      <c r="H114" s="1">
        <v>-158522.32</v>
      </c>
      <c r="I114" s="1">
        <f t="shared" si="6"/>
        <v>0</v>
      </c>
      <c r="J114" s="7">
        <f t="shared" si="7"/>
        <v>0</v>
      </c>
      <c r="K114" s="7">
        <f t="shared" si="8"/>
        <v>0</v>
      </c>
      <c r="L114" s="31"/>
      <c r="M114" s="31" t="str">
        <f t="shared" si="9"/>
        <v xml:space="preserve"> </v>
      </c>
    </row>
    <row r="115" spans="1:14" x14ac:dyDescent="0.25">
      <c r="A115" s="36" t="s">
        <v>1127</v>
      </c>
      <c r="B115" s="37" t="s">
        <v>1128</v>
      </c>
      <c r="C115" s="37" t="s">
        <v>1129</v>
      </c>
      <c r="D115" s="2" t="s">
        <v>69</v>
      </c>
      <c r="E115" s="1">
        <v>1331.46</v>
      </c>
      <c r="F115" s="1">
        <v>0</v>
      </c>
      <c r="G115" s="1">
        <f t="shared" si="5"/>
        <v>1331.46</v>
      </c>
      <c r="H115" s="1">
        <v>0</v>
      </c>
      <c r="I115" s="1">
        <f t="shared" si="6"/>
        <v>1331.46</v>
      </c>
      <c r="J115" s="7">
        <f t="shared" si="7"/>
        <v>998.59500000000003</v>
      </c>
      <c r="K115" s="7">
        <f t="shared" si="8"/>
        <v>332.86500000000001</v>
      </c>
      <c r="L115" s="31">
        <v>0</v>
      </c>
      <c r="M115" s="31">
        <f t="shared" si="9"/>
        <v>0</v>
      </c>
      <c r="N115" s="17">
        <v>279.54000000000002</v>
      </c>
    </row>
    <row r="116" spans="1:14" x14ac:dyDescent="0.25">
      <c r="A116" s="36" t="s">
        <v>1130</v>
      </c>
      <c r="B116" s="37" t="s">
        <v>1131</v>
      </c>
      <c r="C116" s="37" t="s">
        <v>1039</v>
      </c>
      <c r="D116" s="2" t="s">
        <v>890</v>
      </c>
      <c r="E116" s="1">
        <v>5165.99</v>
      </c>
      <c r="F116" s="1">
        <v>623.33000000000004</v>
      </c>
      <c r="G116" s="1">
        <f t="shared" si="5"/>
        <v>4542.66</v>
      </c>
      <c r="H116" s="1">
        <v>-5019.3500000000004</v>
      </c>
      <c r="I116" s="1">
        <f t="shared" si="6"/>
        <v>0</v>
      </c>
      <c r="J116" s="7">
        <f t="shared" si="7"/>
        <v>0</v>
      </c>
      <c r="K116" s="7">
        <f t="shared" si="8"/>
        <v>0</v>
      </c>
      <c r="L116" s="31"/>
      <c r="M116" s="31" t="str">
        <f t="shared" si="9"/>
        <v xml:space="preserve"> </v>
      </c>
    </row>
    <row r="117" spans="1:14" x14ac:dyDescent="0.25">
      <c r="A117" s="36" t="s">
        <v>1132</v>
      </c>
      <c r="B117" s="37" t="s">
        <v>1133</v>
      </c>
      <c r="C117" s="37" t="s">
        <v>35</v>
      </c>
      <c r="D117" s="2" t="s">
        <v>890</v>
      </c>
      <c r="E117" s="1">
        <v>290.20999999999998</v>
      </c>
      <c r="F117" s="1">
        <v>274.58999999999997</v>
      </c>
      <c r="G117" s="1">
        <f t="shared" si="5"/>
        <v>15.620000000000005</v>
      </c>
      <c r="H117" s="1">
        <v>0</v>
      </c>
      <c r="I117" s="1">
        <f t="shared" si="6"/>
        <v>15.620000000000005</v>
      </c>
      <c r="J117" s="7">
        <f t="shared" si="7"/>
        <v>11.715000000000003</v>
      </c>
      <c r="K117" s="7">
        <f t="shared" si="8"/>
        <v>3.9050000000000011</v>
      </c>
      <c r="L117" s="31"/>
      <c r="M117" s="31" t="str">
        <f t="shared" si="9"/>
        <v xml:space="preserve"> </v>
      </c>
    </row>
    <row r="118" spans="1:14" x14ac:dyDescent="0.25">
      <c r="A118" s="36" t="s">
        <v>1134</v>
      </c>
      <c r="B118" s="37" t="s">
        <v>1135</v>
      </c>
      <c r="C118" s="37" t="s">
        <v>34</v>
      </c>
      <c r="D118" s="2" t="s">
        <v>890</v>
      </c>
      <c r="E118" s="1">
        <v>0</v>
      </c>
      <c r="F118" s="1">
        <v>0</v>
      </c>
      <c r="G118" s="1">
        <f t="shared" si="5"/>
        <v>0</v>
      </c>
      <c r="H118" s="1">
        <v>0</v>
      </c>
      <c r="I118" s="1">
        <f t="shared" si="6"/>
        <v>0</v>
      </c>
      <c r="J118" s="7">
        <f t="shared" si="7"/>
        <v>0</v>
      </c>
      <c r="K118" s="7">
        <f t="shared" si="8"/>
        <v>0</v>
      </c>
      <c r="L118" s="31"/>
      <c r="M118" s="31" t="str">
        <f t="shared" si="9"/>
        <v xml:space="preserve"> </v>
      </c>
    </row>
    <row r="119" spans="1:14" x14ac:dyDescent="0.25">
      <c r="A119" s="36" t="s">
        <v>1136</v>
      </c>
      <c r="B119" s="37" t="s">
        <v>1137</v>
      </c>
      <c r="C119" s="37" t="s">
        <v>23</v>
      </c>
      <c r="D119" s="2" t="s">
        <v>69</v>
      </c>
      <c r="E119" s="1">
        <v>226473.78</v>
      </c>
      <c r="F119" s="1">
        <v>52392.92</v>
      </c>
      <c r="G119" s="1">
        <f t="shared" si="5"/>
        <v>174080.86</v>
      </c>
      <c r="H119" s="1">
        <v>151489.25</v>
      </c>
      <c r="I119" s="1">
        <f t="shared" si="6"/>
        <v>325570.11</v>
      </c>
      <c r="J119" s="7">
        <f t="shared" si="7"/>
        <v>244177.58249999999</v>
      </c>
      <c r="K119" s="7">
        <f t="shared" si="8"/>
        <v>81392.527499999997</v>
      </c>
      <c r="L119" s="31">
        <v>597855.74</v>
      </c>
      <c r="M119" s="31">
        <f t="shared" si="9"/>
        <v>650248.66</v>
      </c>
      <c r="N119" s="17">
        <v>220678.04</v>
      </c>
    </row>
    <row r="120" spans="1:14" x14ac:dyDescent="0.25">
      <c r="A120" s="36" t="s">
        <v>1138</v>
      </c>
      <c r="B120" s="37" t="s">
        <v>1139</v>
      </c>
      <c r="C120" s="37" t="s">
        <v>1140</v>
      </c>
      <c r="D120" s="2" t="s">
        <v>890</v>
      </c>
      <c r="E120" s="1">
        <v>30865.47</v>
      </c>
      <c r="F120" s="1">
        <v>2947.93</v>
      </c>
      <c r="G120" s="1">
        <f t="shared" si="5"/>
        <v>27917.54</v>
      </c>
      <c r="H120" s="1">
        <v>-1928.43</v>
      </c>
      <c r="I120" s="1">
        <f t="shared" si="6"/>
        <v>25989.11</v>
      </c>
      <c r="J120" s="7">
        <f t="shared" si="7"/>
        <v>19491.8325</v>
      </c>
      <c r="K120" s="7">
        <f t="shared" si="8"/>
        <v>6497.2775000000001</v>
      </c>
      <c r="L120" s="31"/>
      <c r="M120" s="31" t="str">
        <f t="shared" si="9"/>
        <v xml:space="preserve"> </v>
      </c>
    </row>
    <row r="121" spans="1:14" x14ac:dyDescent="0.25">
      <c r="A121" s="36" t="s">
        <v>1141</v>
      </c>
      <c r="B121" s="37" t="s">
        <v>1142</v>
      </c>
      <c r="C121" s="37" t="s">
        <v>17</v>
      </c>
      <c r="D121" s="2" t="s">
        <v>890</v>
      </c>
      <c r="E121" s="1">
        <v>42461.13</v>
      </c>
      <c r="F121" s="1">
        <v>2687.89</v>
      </c>
      <c r="G121" s="1">
        <f t="shared" si="5"/>
        <v>39773.24</v>
      </c>
      <c r="H121" s="1">
        <v>0</v>
      </c>
      <c r="I121" s="1">
        <f t="shared" si="6"/>
        <v>39773.24</v>
      </c>
      <c r="J121" s="7">
        <f t="shared" si="7"/>
        <v>29829.93</v>
      </c>
      <c r="K121" s="7">
        <f t="shared" si="8"/>
        <v>9943.31</v>
      </c>
      <c r="L121" s="31"/>
      <c r="M121" s="31" t="str">
        <f t="shared" si="9"/>
        <v xml:space="preserve"> </v>
      </c>
    </row>
    <row r="122" spans="1:14" x14ac:dyDescent="0.25">
      <c r="A122" s="36" t="s">
        <v>1143</v>
      </c>
      <c r="B122" s="37" t="s">
        <v>1144</v>
      </c>
      <c r="C122" s="37" t="s">
        <v>63</v>
      </c>
      <c r="D122" s="2" t="s">
        <v>890</v>
      </c>
      <c r="E122" s="1">
        <v>11508.07</v>
      </c>
      <c r="F122" s="1">
        <v>59.76</v>
      </c>
      <c r="G122" s="1">
        <f t="shared" si="5"/>
        <v>11448.31</v>
      </c>
      <c r="H122" s="1">
        <v>0</v>
      </c>
      <c r="I122" s="1">
        <f t="shared" si="6"/>
        <v>11448.31</v>
      </c>
      <c r="J122" s="7">
        <f t="shared" si="7"/>
        <v>8586.2325000000001</v>
      </c>
      <c r="K122" s="7">
        <f t="shared" si="8"/>
        <v>2862.0774999999999</v>
      </c>
      <c r="L122" s="31"/>
      <c r="M122" s="31" t="str">
        <f t="shared" si="9"/>
        <v xml:space="preserve"> </v>
      </c>
    </row>
    <row r="123" spans="1:14" x14ac:dyDescent="0.25">
      <c r="A123" s="36" t="s">
        <v>1145</v>
      </c>
      <c r="B123" s="37" t="s">
        <v>1146</v>
      </c>
      <c r="C123" s="37" t="s">
        <v>1140</v>
      </c>
      <c r="D123" s="2" t="s">
        <v>890</v>
      </c>
      <c r="E123" s="1">
        <v>4165.8</v>
      </c>
      <c r="F123" s="1">
        <v>2011.86</v>
      </c>
      <c r="G123" s="1">
        <f t="shared" si="5"/>
        <v>2153.9400000000005</v>
      </c>
      <c r="H123" s="1">
        <v>0</v>
      </c>
      <c r="I123" s="1">
        <f t="shared" si="6"/>
        <v>2153.9400000000005</v>
      </c>
      <c r="J123" s="7">
        <f t="shared" si="7"/>
        <v>1615.4550000000004</v>
      </c>
      <c r="K123" s="7">
        <f t="shared" si="8"/>
        <v>538.48500000000013</v>
      </c>
      <c r="L123" s="31"/>
      <c r="M123" s="31" t="str">
        <f t="shared" si="9"/>
        <v xml:space="preserve"> </v>
      </c>
    </row>
    <row r="124" spans="1:14" x14ac:dyDescent="0.25">
      <c r="A124" s="36" t="s">
        <v>1147</v>
      </c>
      <c r="B124" s="37" t="s">
        <v>1148</v>
      </c>
      <c r="C124" s="37" t="s">
        <v>14</v>
      </c>
      <c r="D124" s="2" t="s">
        <v>890</v>
      </c>
      <c r="E124" s="1">
        <v>1275.21</v>
      </c>
      <c r="F124" s="1">
        <v>445.35</v>
      </c>
      <c r="G124" s="1">
        <f t="shared" si="5"/>
        <v>829.86</v>
      </c>
      <c r="H124" s="1">
        <v>22644.02</v>
      </c>
      <c r="I124" s="1">
        <f t="shared" si="6"/>
        <v>23473.88</v>
      </c>
      <c r="J124" s="7">
        <f t="shared" si="7"/>
        <v>17605.41</v>
      </c>
      <c r="K124" s="7">
        <f t="shared" si="8"/>
        <v>5868.47</v>
      </c>
      <c r="L124" s="31"/>
      <c r="M124" s="31" t="str">
        <f t="shared" si="9"/>
        <v xml:space="preserve"> </v>
      </c>
    </row>
    <row r="125" spans="1:14" x14ac:dyDescent="0.25">
      <c r="A125" s="36" t="s">
        <v>1149</v>
      </c>
      <c r="B125" s="37" t="s">
        <v>1150</v>
      </c>
      <c r="C125" s="37" t="s">
        <v>37</v>
      </c>
      <c r="D125" s="2" t="s">
        <v>890</v>
      </c>
      <c r="E125" s="1">
        <v>18599.37</v>
      </c>
      <c r="F125" s="1">
        <v>2417.4499999999998</v>
      </c>
      <c r="G125" s="1">
        <f t="shared" si="5"/>
        <v>16181.919999999998</v>
      </c>
      <c r="H125" s="1">
        <v>-45841.08</v>
      </c>
      <c r="I125" s="1">
        <f t="shared" si="6"/>
        <v>0</v>
      </c>
      <c r="J125" s="7">
        <f t="shared" si="7"/>
        <v>0</v>
      </c>
      <c r="K125" s="7">
        <f t="shared" si="8"/>
        <v>0</v>
      </c>
      <c r="L125" s="31"/>
      <c r="M125" s="31" t="str">
        <f t="shared" si="9"/>
        <v xml:space="preserve"> </v>
      </c>
    </row>
    <row r="126" spans="1:14" x14ac:dyDescent="0.25">
      <c r="A126" s="36" t="s">
        <v>1151</v>
      </c>
      <c r="B126" s="37" t="s">
        <v>1152</v>
      </c>
      <c r="C126" s="37" t="s">
        <v>31</v>
      </c>
      <c r="D126" s="2" t="s">
        <v>890</v>
      </c>
      <c r="E126" s="1">
        <v>40929.620000000003</v>
      </c>
      <c r="F126" s="1">
        <v>2771.19</v>
      </c>
      <c r="G126" s="1">
        <f t="shared" si="5"/>
        <v>38158.43</v>
      </c>
      <c r="H126" s="1">
        <v>0</v>
      </c>
      <c r="I126" s="1">
        <f t="shared" si="6"/>
        <v>38158.43</v>
      </c>
      <c r="J126" s="7">
        <f t="shared" si="7"/>
        <v>28618.822500000002</v>
      </c>
      <c r="K126" s="7">
        <f t="shared" si="8"/>
        <v>9539.6075000000001</v>
      </c>
      <c r="L126" s="31"/>
      <c r="M126" s="31" t="str">
        <f t="shared" si="9"/>
        <v xml:space="preserve"> </v>
      </c>
    </row>
    <row r="127" spans="1:14" x14ac:dyDescent="0.25">
      <c r="A127" s="36" t="s">
        <v>1153</v>
      </c>
      <c r="B127" s="37" t="s">
        <v>1154</v>
      </c>
      <c r="C127" s="37" t="s">
        <v>14</v>
      </c>
      <c r="D127" s="2" t="s">
        <v>890</v>
      </c>
      <c r="E127" s="1">
        <v>866.91</v>
      </c>
      <c r="F127" s="1">
        <v>624.55999999999995</v>
      </c>
      <c r="G127" s="1">
        <f t="shared" si="5"/>
        <v>242.35000000000002</v>
      </c>
      <c r="H127" s="1">
        <v>0</v>
      </c>
      <c r="I127" s="1">
        <f t="shared" si="6"/>
        <v>242.35000000000002</v>
      </c>
      <c r="J127" s="7">
        <f t="shared" si="7"/>
        <v>181.76250000000002</v>
      </c>
      <c r="K127" s="7">
        <f t="shared" si="8"/>
        <v>60.587500000000006</v>
      </c>
      <c r="L127" s="31"/>
      <c r="M127" s="31" t="str">
        <f t="shared" si="9"/>
        <v xml:space="preserve"> </v>
      </c>
    </row>
    <row r="128" spans="1:14" x14ac:dyDescent="0.25">
      <c r="A128" s="36" t="s">
        <v>1155</v>
      </c>
      <c r="B128" s="37" t="s">
        <v>1156</v>
      </c>
      <c r="C128" s="37" t="s">
        <v>58</v>
      </c>
      <c r="D128" s="2" t="s">
        <v>890</v>
      </c>
      <c r="E128" s="1">
        <v>21978.31</v>
      </c>
      <c r="F128" s="1">
        <v>1424.04</v>
      </c>
      <c r="G128" s="1">
        <f t="shared" si="5"/>
        <v>20554.27</v>
      </c>
      <c r="H128" s="1">
        <v>0</v>
      </c>
      <c r="I128" s="1">
        <f t="shared" si="6"/>
        <v>20554.27</v>
      </c>
      <c r="J128" s="7">
        <f t="shared" si="7"/>
        <v>15415.702499999999</v>
      </c>
      <c r="K128" s="7">
        <f t="shared" si="8"/>
        <v>5138.5675000000001</v>
      </c>
      <c r="L128" s="31"/>
      <c r="M128" s="31" t="str">
        <f t="shared" si="9"/>
        <v xml:space="preserve"> </v>
      </c>
    </row>
    <row r="129" spans="1:14" x14ac:dyDescent="0.25">
      <c r="A129" s="36" t="s">
        <v>1157</v>
      </c>
      <c r="B129" s="37" t="s">
        <v>1158</v>
      </c>
      <c r="C129" s="37" t="s">
        <v>1039</v>
      </c>
      <c r="D129" s="2" t="s">
        <v>890</v>
      </c>
      <c r="E129" s="1">
        <v>22770.16</v>
      </c>
      <c r="F129" s="1">
        <v>1541.32</v>
      </c>
      <c r="G129" s="1">
        <f t="shared" si="5"/>
        <v>21228.84</v>
      </c>
      <c r="H129" s="1">
        <v>0</v>
      </c>
      <c r="I129" s="1">
        <f t="shared" si="6"/>
        <v>21228.84</v>
      </c>
      <c r="J129" s="7">
        <f t="shared" si="7"/>
        <v>15921.630000000001</v>
      </c>
      <c r="K129" s="7">
        <f t="shared" si="8"/>
        <v>5307.21</v>
      </c>
      <c r="L129" s="31"/>
      <c r="M129" s="31" t="str">
        <f t="shared" si="9"/>
        <v xml:space="preserve"> </v>
      </c>
    </row>
    <row r="130" spans="1:14" x14ac:dyDescent="0.25">
      <c r="A130" s="36" t="s">
        <v>1159</v>
      </c>
      <c r="B130" s="37" t="s">
        <v>1160</v>
      </c>
      <c r="C130" s="37" t="s">
        <v>34</v>
      </c>
      <c r="D130" s="2" t="s">
        <v>890</v>
      </c>
      <c r="E130" s="1">
        <v>1736.48</v>
      </c>
      <c r="F130" s="1">
        <v>710.24</v>
      </c>
      <c r="G130" s="1">
        <f t="shared" si="5"/>
        <v>1026.24</v>
      </c>
      <c r="H130" s="1">
        <v>0</v>
      </c>
      <c r="I130" s="1">
        <f t="shared" si="6"/>
        <v>1026.24</v>
      </c>
      <c r="J130" s="7">
        <f t="shared" si="7"/>
        <v>769.68000000000006</v>
      </c>
      <c r="K130" s="7">
        <f t="shared" si="8"/>
        <v>256.56</v>
      </c>
      <c r="L130" s="31"/>
      <c r="M130" s="31" t="str">
        <f t="shared" si="9"/>
        <v xml:space="preserve"> </v>
      </c>
    </row>
    <row r="131" spans="1:14" x14ac:dyDescent="0.25">
      <c r="A131" s="36" t="s">
        <v>1161</v>
      </c>
      <c r="B131" s="37" t="s">
        <v>1160</v>
      </c>
      <c r="C131" s="37" t="s">
        <v>50</v>
      </c>
      <c r="D131" s="2" t="s">
        <v>890</v>
      </c>
      <c r="E131" s="1">
        <v>23652.02</v>
      </c>
      <c r="F131" s="1">
        <v>2406.31</v>
      </c>
      <c r="G131" s="1">
        <f t="shared" si="5"/>
        <v>21245.71</v>
      </c>
      <c r="H131" s="1">
        <v>0</v>
      </c>
      <c r="I131" s="1">
        <f t="shared" si="6"/>
        <v>21245.71</v>
      </c>
      <c r="J131" s="7">
        <f t="shared" si="7"/>
        <v>15934.282499999999</v>
      </c>
      <c r="K131" s="7">
        <f t="shared" si="8"/>
        <v>5311.4274999999998</v>
      </c>
      <c r="L131" s="31"/>
      <c r="M131" s="31" t="str">
        <f t="shared" si="9"/>
        <v xml:space="preserve"> </v>
      </c>
    </row>
    <row r="132" spans="1:14" x14ac:dyDescent="0.25">
      <c r="A132" s="36" t="s">
        <v>1162</v>
      </c>
      <c r="B132" s="37" t="s">
        <v>1160</v>
      </c>
      <c r="C132" s="37" t="s">
        <v>61</v>
      </c>
      <c r="D132" s="2" t="s">
        <v>890</v>
      </c>
      <c r="E132" s="1">
        <v>18799.14</v>
      </c>
      <c r="F132" s="1">
        <v>1364.49</v>
      </c>
      <c r="G132" s="1">
        <f t="shared" si="5"/>
        <v>17434.649999999998</v>
      </c>
      <c r="H132" s="1">
        <v>0</v>
      </c>
      <c r="I132" s="1">
        <f t="shared" si="6"/>
        <v>17434.649999999998</v>
      </c>
      <c r="J132" s="7">
        <f t="shared" si="7"/>
        <v>13075.987499999999</v>
      </c>
      <c r="K132" s="7">
        <f t="shared" si="8"/>
        <v>4358.6624999999995</v>
      </c>
      <c r="L132" s="31"/>
      <c r="M132" s="31" t="str">
        <f t="shared" si="9"/>
        <v xml:space="preserve"> </v>
      </c>
    </row>
    <row r="133" spans="1:14" x14ac:dyDescent="0.25">
      <c r="A133" s="36" t="s">
        <v>1163</v>
      </c>
      <c r="B133" s="37" t="s">
        <v>1164</v>
      </c>
      <c r="C133" s="37" t="s">
        <v>47</v>
      </c>
      <c r="D133" s="2" t="s">
        <v>890</v>
      </c>
      <c r="E133" s="1">
        <v>3305.02</v>
      </c>
      <c r="F133" s="1">
        <v>0</v>
      </c>
      <c r="G133" s="1">
        <f t="shared" si="5"/>
        <v>3305.02</v>
      </c>
      <c r="H133" s="1">
        <v>0</v>
      </c>
      <c r="I133" s="1">
        <f t="shared" si="6"/>
        <v>3305.02</v>
      </c>
      <c r="J133" s="7">
        <f t="shared" si="7"/>
        <v>2478.7649999999999</v>
      </c>
      <c r="K133" s="7">
        <f t="shared" si="8"/>
        <v>826.255</v>
      </c>
      <c r="L133" s="31"/>
      <c r="M133" s="31" t="str">
        <f t="shared" si="9"/>
        <v xml:space="preserve"> </v>
      </c>
    </row>
    <row r="134" spans="1:14" x14ac:dyDescent="0.25">
      <c r="A134" s="36" t="s">
        <v>1165</v>
      </c>
      <c r="B134" s="37" t="s">
        <v>1166</v>
      </c>
      <c r="C134" s="37" t="s">
        <v>1167</v>
      </c>
      <c r="D134" s="2" t="s">
        <v>890</v>
      </c>
      <c r="E134" s="1">
        <v>0</v>
      </c>
      <c r="F134" s="1">
        <v>0</v>
      </c>
      <c r="G134" s="1">
        <f t="shared" ref="G134:G197" si="10">E134-F134</f>
        <v>0</v>
      </c>
      <c r="H134" s="1">
        <v>0</v>
      </c>
      <c r="I134" s="1">
        <f t="shared" ref="I134:I197" si="11">IF(G134+H134&gt;0,G134+H134,0)</f>
        <v>0</v>
      </c>
      <c r="J134" s="7">
        <f t="shared" ref="J134:J197" si="12">I134*0.75</f>
        <v>0</v>
      </c>
      <c r="K134" s="7">
        <f t="shared" ref="K134:K197" si="13">I134*0.25</f>
        <v>0</v>
      </c>
      <c r="L134" s="31"/>
      <c r="M134" s="31" t="str">
        <f t="shared" ref="M134:M197" si="14">IF(D134="Y",F134+L134," ")</f>
        <v xml:space="preserve"> </v>
      </c>
    </row>
    <row r="135" spans="1:14" x14ac:dyDescent="0.25">
      <c r="A135" s="36" t="s">
        <v>1168</v>
      </c>
      <c r="B135" s="37" t="s">
        <v>1169</v>
      </c>
      <c r="C135" s="37" t="s">
        <v>14</v>
      </c>
      <c r="D135" s="2" t="s">
        <v>890</v>
      </c>
      <c r="E135" s="1">
        <v>174015.45</v>
      </c>
      <c r="F135" s="1">
        <v>11938.18</v>
      </c>
      <c r="G135" s="1">
        <f t="shared" si="10"/>
        <v>162077.27000000002</v>
      </c>
      <c r="H135" s="1">
        <v>-28869.62</v>
      </c>
      <c r="I135" s="1">
        <f t="shared" si="11"/>
        <v>133207.65000000002</v>
      </c>
      <c r="J135" s="7">
        <f t="shared" si="12"/>
        <v>99905.737500000017</v>
      </c>
      <c r="K135" s="7">
        <f t="shared" si="13"/>
        <v>33301.912500000006</v>
      </c>
      <c r="L135" s="31"/>
      <c r="M135" s="31" t="str">
        <f t="shared" si="14"/>
        <v xml:space="preserve"> </v>
      </c>
    </row>
    <row r="136" spans="1:14" x14ac:dyDescent="0.25">
      <c r="A136" s="36" t="s">
        <v>1170</v>
      </c>
      <c r="B136" s="37" t="s">
        <v>1171</v>
      </c>
      <c r="C136" s="37" t="s">
        <v>19</v>
      </c>
      <c r="D136" s="2" t="s">
        <v>890</v>
      </c>
      <c r="E136" s="1">
        <v>1033.06</v>
      </c>
      <c r="F136" s="1">
        <v>58.19</v>
      </c>
      <c r="G136" s="1">
        <f t="shared" si="10"/>
        <v>974.86999999999989</v>
      </c>
      <c r="H136" s="1">
        <v>0</v>
      </c>
      <c r="I136" s="1">
        <f t="shared" si="11"/>
        <v>974.86999999999989</v>
      </c>
      <c r="J136" s="7">
        <f t="shared" si="12"/>
        <v>731.15249999999992</v>
      </c>
      <c r="K136" s="7">
        <f t="shared" si="13"/>
        <v>243.71749999999997</v>
      </c>
      <c r="L136" s="31"/>
      <c r="M136" s="31" t="str">
        <f t="shared" si="14"/>
        <v xml:space="preserve"> </v>
      </c>
    </row>
    <row r="137" spans="1:14" x14ac:dyDescent="0.25">
      <c r="A137" s="36" t="s">
        <v>1172</v>
      </c>
      <c r="B137" s="37" t="s">
        <v>1173</v>
      </c>
      <c r="C137" s="37" t="s">
        <v>56</v>
      </c>
      <c r="D137" s="2" t="s">
        <v>890</v>
      </c>
      <c r="E137" s="1">
        <v>0</v>
      </c>
      <c r="F137" s="1">
        <v>0</v>
      </c>
      <c r="G137" s="1">
        <f t="shared" si="10"/>
        <v>0</v>
      </c>
      <c r="H137" s="1">
        <v>0</v>
      </c>
      <c r="I137" s="1">
        <f t="shared" si="11"/>
        <v>0</v>
      </c>
      <c r="J137" s="7">
        <f t="shared" si="12"/>
        <v>0</v>
      </c>
      <c r="K137" s="7">
        <f t="shared" si="13"/>
        <v>0</v>
      </c>
      <c r="L137" s="31"/>
      <c r="M137" s="31" t="str">
        <f t="shared" si="14"/>
        <v xml:space="preserve"> </v>
      </c>
    </row>
    <row r="138" spans="1:14" x14ac:dyDescent="0.25">
      <c r="A138" s="36" t="s">
        <v>1174</v>
      </c>
      <c r="B138" s="37" t="s">
        <v>1175</v>
      </c>
      <c r="C138" s="37" t="s">
        <v>977</v>
      </c>
      <c r="D138" s="2" t="s">
        <v>890</v>
      </c>
      <c r="E138" s="1">
        <v>0</v>
      </c>
      <c r="F138" s="1">
        <v>0</v>
      </c>
      <c r="G138" s="1">
        <f t="shared" si="10"/>
        <v>0</v>
      </c>
      <c r="H138" s="1">
        <v>0</v>
      </c>
      <c r="I138" s="1">
        <f t="shared" si="11"/>
        <v>0</v>
      </c>
      <c r="J138" s="7">
        <f t="shared" si="12"/>
        <v>0</v>
      </c>
      <c r="K138" s="7">
        <f t="shared" si="13"/>
        <v>0</v>
      </c>
      <c r="L138" s="31"/>
      <c r="M138" s="31" t="str">
        <f t="shared" si="14"/>
        <v xml:space="preserve"> </v>
      </c>
    </row>
    <row r="139" spans="1:14" x14ac:dyDescent="0.25">
      <c r="A139" s="36" t="s">
        <v>1176</v>
      </c>
      <c r="B139" s="37" t="s">
        <v>1177</v>
      </c>
      <c r="C139" s="37" t="s">
        <v>53</v>
      </c>
      <c r="D139" s="2" t="s">
        <v>890</v>
      </c>
      <c r="E139" s="1">
        <v>28776.58</v>
      </c>
      <c r="F139" s="1">
        <v>2405.0500000000002</v>
      </c>
      <c r="G139" s="1">
        <f t="shared" si="10"/>
        <v>26371.530000000002</v>
      </c>
      <c r="H139" s="1">
        <v>0</v>
      </c>
      <c r="I139" s="1">
        <f t="shared" si="11"/>
        <v>26371.530000000002</v>
      </c>
      <c r="J139" s="7">
        <f t="shared" si="12"/>
        <v>19778.647500000003</v>
      </c>
      <c r="K139" s="7">
        <f t="shared" si="13"/>
        <v>6592.8825000000006</v>
      </c>
      <c r="L139" s="31"/>
      <c r="M139" s="31" t="str">
        <f t="shared" si="14"/>
        <v xml:space="preserve"> </v>
      </c>
    </row>
    <row r="140" spans="1:14" x14ac:dyDescent="0.25">
      <c r="A140" s="36" t="s">
        <v>1178</v>
      </c>
      <c r="B140" s="37" t="s">
        <v>1179</v>
      </c>
      <c r="C140" s="37" t="s">
        <v>46</v>
      </c>
      <c r="D140" s="2" t="s">
        <v>890</v>
      </c>
      <c r="E140" s="1">
        <v>59461.77</v>
      </c>
      <c r="F140" s="1">
        <v>1873.94</v>
      </c>
      <c r="G140" s="1">
        <f t="shared" si="10"/>
        <v>57587.829999999994</v>
      </c>
      <c r="H140" s="1">
        <v>0</v>
      </c>
      <c r="I140" s="1">
        <f t="shared" si="11"/>
        <v>57587.829999999994</v>
      </c>
      <c r="J140" s="7">
        <f t="shared" si="12"/>
        <v>43190.872499999998</v>
      </c>
      <c r="K140" s="7">
        <f t="shared" si="13"/>
        <v>14396.957499999999</v>
      </c>
      <c r="L140" s="31"/>
      <c r="M140" s="31" t="str">
        <f t="shared" si="14"/>
        <v xml:space="preserve"> </v>
      </c>
    </row>
    <row r="141" spans="1:14" x14ac:dyDescent="0.25">
      <c r="A141" s="36" t="s">
        <v>1180</v>
      </c>
      <c r="B141" s="37" t="s">
        <v>1181</v>
      </c>
      <c r="C141" s="37" t="s">
        <v>27</v>
      </c>
      <c r="D141" s="2" t="s">
        <v>69</v>
      </c>
      <c r="E141" s="1">
        <v>639119.76</v>
      </c>
      <c r="F141" s="1">
        <v>46703.72</v>
      </c>
      <c r="G141" s="1">
        <f t="shared" si="10"/>
        <v>592416.04</v>
      </c>
      <c r="H141" s="1">
        <v>0</v>
      </c>
      <c r="I141" s="1">
        <f t="shared" si="11"/>
        <v>592416.04</v>
      </c>
      <c r="J141" s="7">
        <f t="shared" si="12"/>
        <v>444312.03</v>
      </c>
      <c r="K141" s="7">
        <f t="shared" si="13"/>
        <v>148104.01</v>
      </c>
      <c r="L141" s="31">
        <v>159441.68</v>
      </c>
      <c r="M141" s="31">
        <f t="shared" si="14"/>
        <v>206145.4</v>
      </c>
      <c r="N141" s="17">
        <v>44709.2</v>
      </c>
    </row>
    <row r="142" spans="1:14" x14ac:dyDescent="0.25">
      <c r="A142" s="36" t="s">
        <v>1182</v>
      </c>
      <c r="B142" s="37" t="s">
        <v>1183</v>
      </c>
      <c r="C142" s="37" t="s">
        <v>29</v>
      </c>
      <c r="D142" s="2" t="s">
        <v>890</v>
      </c>
      <c r="E142" s="1">
        <v>125.55</v>
      </c>
      <c r="F142" s="1">
        <v>90.45</v>
      </c>
      <c r="G142" s="1">
        <f t="shared" si="10"/>
        <v>35.099999999999994</v>
      </c>
      <c r="H142" s="1">
        <v>0</v>
      </c>
      <c r="I142" s="1">
        <f t="shared" si="11"/>
        <v>35.099999999999994</v>
      </c>
      <c r="J142" s="7">
        <f t="shared" si="12"/>
        <v>26.324999999999996</v>
      </c>
      <c r="K142" s="7">
        <f t="shared" si="13"/>
        <v>8.7749999999999986</v>
      </c>
      <c r="L142" s="31"/>
      <c r="M142" s="31" t="str">
        <f t="shared" si="14"/>
        <v xml:space="preserve"> </v>
      </c>
    </row>
    <row r="143" spans="1:14" x14ac:dyDescent="0.25">
      <c r="A143" s="36" t="s">
        <v>1184</v>
      </c>
      <c r="B143" s="37" t="s">
        <v>1185</v>
      </c>
      <c r="C143" s="37" t="s">
        <v>945</v>
      </c>
      <c r="D143" s="2" t="s">
        <v>890</v>
      </c>
      <c r="E143" s="1">
        <v>149426.37</v>
      </c>
      <c r="F143" s="1">
        <v>7867.48</v>
      </c>
      <c r="G143" s="1">
        <f t="shared" si="10"/>
        <v>141558.88999999998</v>
      </c>
      <c r="H143" s="1">
        <v>0</v>
      </c>
      <c r="I143" s="1">
        <f t="shared" si="11"/>
        <v>141558.88999999998</v>
      </c>
      <c r="J143" s="7">
        <f t="shared" si="12"/>
        <v>106169.16749999998</v>
      </c>
      <c r="K143" s="7">
        <f t="shared" si="13"/>
        <v>35389.722499999996</v>
      </c>
      <c r="L143" s="31"/>
      <c r="M143" s="31" t="str">
        <f t="shared" si="14"/>
        <v xml:space="preserve"> </v>
      </c>
    </row>
    <row r="144" spans="1:14" x14ac:dyDescent="0.25">
      <c r="A144" s="36" t="s">
        <v>1186</v>
      </c>
      <c r="B144" s="37" t="s">
        <v>1187</v>
      </c>
      <c r="C144" s="37" t="s">
        <v>32</v>
      </c>
      <c r="D144" s="2" t="s">
        <v>890</v>
      </c>
      <c r="E144" s="1">
        <v>2745.85</v>
      </c>
      <c r="F144" s="1">
        <v>550.79</v>
      </c>
      <c r="G144" s="1">
        <f t="shared" si="10"/>
        <v>2195.06</v>
      </c>
      <c r="H144" s="1">
        <v>-335.43</v>
      </c>
      <c r="I144" s="1">
        <f t="shared" si="11"/>
        <v>1859.6299999999999</v>
      </c>
      <c r="J144" s="7">
        <f t="shared" si="12"/>
        <v>1394.7224999999999</v>
      </c>
      <c r="K144" s="7">
        <f t="shared" si="13"/>
        <v>464.90749999999997</v>
      </c>
      <c r="L144" s="31"/>
      <c r="M144" s="31" t="str">
        <f t="shared" si="14"/>
        <v xml:space="preserve"> </v>
      </c>
    </row>
    <row r="145" spans="1:14" x14ac:dyDescent="0.25">
      <c r="A145" s="36" t="s">
        <v>1188</v>
      </c>
      <c r="B145" s="37" t="s">
        <v>1189</v>
      </c>
      <c r="C145" s="37" t="s">
        <v>33</v>
      </c>
      <c r="D145" s="2" t="s">
        <v>890</v>
      </c>
      <c r="E145" s="1">
        <v>31494.11</v>
      </c>
      <c r="F145" s="1">
        <v>1474.62</v>
      </c>
      <c r="G145" s="1">
        <f t="shared" si="10"/>
        <v>30019.49</v>
      </c>
      <c r="H145" s="1">
        <v>4336.91</v>
      </c>
      <c r="I145" s="1">
        <f t="shared" si="11"/>
        <v>34356.400000000001</v>
      </c>
      <c r="J145" s="7">
        <f t="shared" si="12"/>
        <v>25767.300000000003</v>
      </c>
      <c r="K145" s="7">
        <f t="shared" si="13"/>
        <v>8589.1</v>
      </c>
      <c r="L145" s="31"/>
      <c r="M145" s="31" t="str">
        <f t="shared" si="14"/>
        <v xml:space="preserve"> </v>
      </c>
    </row>
    <row r="146" spans="1:14" x14ac:dyDescent="0.25">
      <c r="A146" s="36" t="s">
        <v>1190</v>
      </c>
      <c r="B146" s="37" t="s">
        <v>1191</v>
      </c>
      <c r="C146" s="37" t="s">
        <v>30</v>
      </c>
      <c r="D146" s="2" t="s">
        <v>890</v>
      </c>
      <c r="E146" s="1">
        <v>45518.32</v>
      </c>
      <c r="F146" s="1">
        <v>1611.46</v>
      </c>
      <c r="G146" s="1">
        <f t="shared" si="10"/>
        <v>43906.86</v>
      </c>
      <c r="H146" s="1">
        <v>0</v>
      </c>
      <c r="I146" s="1">
        <f t="shared" si="11"/>
        <v>43906.86</v>
      </c>
      <c r="J146" s="7">
        <f t="shared" si="12"/>
        <v>32930.145000000004</v>
      </c>
      <c r="K146" s="7">
        <f t="shared" si="13"/>
        <v>10976.715</v>
      </c>
      <c r="L146" s="31"/>
      <c r="M146" s="31" t="str">
        <f t="shared" si="14"/>
        <v xml:space="preserve"> </v>
      </c>
    </row>
    <row r="147" spans="1:14" x14ac:dyDescent="0.25">
      <c r="A147" s="36" t="s">
        <v>1192</v>
      </c>
      <c r="B147" s="37" t="s">
        <v>1193</v>
      </c>
      <c r="C147" s="37" t="s">
        <v>23</v>
      </c>
      <c r="D147" s="2" t="s">
        <v>890</v>
      </c>
      <c r="E147" s="1">
        <v>8086.77</v>
      </c>
      <c r="F147" s="1">
        <v>292.66000000000003</v>
      </c>
      <c r="G147" s="1">
        <f t="shared" si="10"/>
        <v>7794.1100000000006</v>
      </c>
      <c r="H147" s="1">
        <v>-615.46</v>
      </c>
      <c r="I147" s="1">
        <f t="shared" si="11"/>
        <v>7178.6500000000005</v>
      </c>
      <c r="J147" s="7">
        <f t="shared" si="12"/>
        <v>5383.9875000000002</v>
      </c>
      <c r="K147" s="7">
        <f t="shared" si="13"/>
        <v>1794.6625000000001</v>
      </c>
      <c r="L147" s="31"/>
      <c r="M147" s="31" t="str">
        <f t="shared" si="14"/>
        <v xml:space="preserve"> </v>
      </c>
    </row>
    <row r="148" spans="1:14" x14ac:dyDescent="0.25">
      <c r="A148" s="36" t="s">
        <v>1194</v>
      </c>
      <c r="B148" s="37" t="s">
        <v>1195</v>
      </c>
      <c r="C148" s="37" t="s">
        <v>19</v>
      </c>
      <c r="D148" s="2" t="s">
        <v>69</v>
      </c>
      <c r="E148" s="1">
        <v>276296.65000000002</v>
      </c>
      <c r="F148" s="1">
        <v>11117.12</v>
      </c>
      <c r="G148" s="1">
        <f t="shared" si="10"/>
        <v>265179.53000000003</v>
      </c>
      <c r="H148" s="1">
        <v>0</v>
      </c>
      <c r="I148" s="1">
        <f t="shared" si="11"/>
        <v>265179.53000000003</v>
      </c>
      <c r="J148" s="7">
        <f t="shared" si="12"/>
        <v>198884.64750000002</v>
      </c>
      <c r="K148" s="7">
        <f t="shared" si="13"/>
        <v>66294.882500000007</v>
      </c>
      <c r="L148" s="31">
        <v>0</v>
      </c>
      <c r="M148" s="31">
        <f t="shared" si="14"/>
        <v>11117.12</v>
      </c>
      <c r="N148" s="17">
        <v>4735.22</v>
      </c>
    </row>
    <row r="149" spans="1:14" x14ac:dyDescent="0.25">
      <c r="A149" s="36" t="s">
        <v>1196</v>
      </c>
      <c r="B149" s="37" t="s">
        <v>1197</v>
      </c>
      <c r="C149" s="37" t="s">
        <v>997</v>
      </c>
      <c r="D149" s="2" t="s">
        <v>890</v>
      </c>
      <c r="E149" s="1">
        <v>32037.29</v>
      </c>
      <c r="F149" s="1">
        <v>0</v>
      </c>
      <c r="G149" s="1">
        <f t="shared" si="10"/>
        <v>32037.29</v>
      </c>
      <c r="H149" s="1">
        <v>0</v>
      </c>
      <c r="I149" s="1">
        <f t="shared" si="11"/>
        <v>32037.29</v>
      </c>
      <c r="J149" s="7">
        <f t="shared" si="12"/>
        <v>24027.967499999999</v>
      </c>
      <c r="K149" s="7">
        <f t="shared" si="13"/>
        <v>8009.3225000000002</v>
      </c>
      <c r="L149" s="31"/>
      <c r="M149" s="31" t="str">
        <f t="shared" si="14"/>
        <v xml:space="preserve"> </v>
      </c>
    </row>
    <row r="150" spans="1:14" x14ac:dyDescent="0.25">
      <c r="A150" s="36" t="s">
        <v>1198</v>
      </c>
      <c r="B150" s="37" t="s">
        <v>1199</v>
      </c>
      <c r="C150" s="37" t="s">
        <v>1053</v>
      </c>
      <c r="D150" s="2" t="s">
        <v>890</v>
      </c>
      <c r="E150" s="1">
        <v>73338.880000000005</v>
      </c>
      <c r="F150" s="1">
        <v>2282.85</v>
      </c>
      <c r="G150" s="1">
        <f t="shared" si="10"/>
        <v>71056.03</v>
      </c>
      <c r="H150" s="1">
        <v>0</v>
      </c>
      <c r="I150" s="1">
        <f t="shared" si="11"/>
        <v>71056.03</v>
      </c>
      <c r="J150" s="7">
        <f t="shared" si="12"/>
        <v>53292.022499999999</v>
      </c>
      <c r="K150" s="7">
        <f t="shared" si="13"/>
        <v>17764.0075</v>
      </c>
      <c r="L150" s="31"/>
      <c r="M150" s="31" t="str">
        <f t="shared" si="14"/>
        <v xml:space="preserve"> </v>
      </c>
    </row>
    <row r="151" spans="1:14" x14ac:dyDescent="0.25">
      <c r="A151" s="36" t="s">
        <v>1200</v>
      </c>
      <c r="B151" s="37" t="s">
        <v>1201</v>
      </c>
      <c r="C151" s="37" t="s">
        <v>1202</v>
      </c>
      <c r="D151" s="2" t="s">
        <v>890</v>
      </c>
      <c r="E151" s="1">
        <v>7350.53</v>
      </c>
      <c r="F151" s="1">
        <v>87.13</v>
      </c>
      <c r="G151" s="1">
        <f t="shared" si="10"/>
        <v>7263.4</v>
      </c>
      <c r="H151" s="1">
        <v>0</v>
      </c>
      <c r="I151" s="1">
        <f t="shared" si="11"/>
        <v>7263.4</v>
      </c>
      <c r="J151" s="7">
        <f t="shared" si="12"/>
        <v>5447.5499999999993</v>
      </c>
      <c r="K151" s="7">
        <f t="shared" si="13"/>
        <v>1815.85</v>
      </c>
      <c r="L151" s="31"/>
      <c r="M151" s="31" t="str">
        <f t="shared" si="14"/>
        <v xml:space="preserve"> </v>
      </c>
    </row>
    <row r="152" spans="1:14" x14ac:dyDescent="0.25">
      <c r="A152" s="36" t="s">
        <v>1203</v>
      </c>
      <c r="B152" s="37" t="s">
        <v>1204</v>
      </c>
      <c r="C152" s="37" t="s">
        <v>53</v>
      </c>
      <c r="D152" s="2" t="s">
        <v>890</v>
      </c>
      <c r="E152" s="1">
        <v>709.93</v>
      </c>
      <c r="F152" s="1">
        <v>280.70999999999998</v>
      </c>
      <c r="G152" s="1">
        <f t="shared" si="10"/>
        <v>429.21999999999997</v>
      </c>
      <c r="H152" s="1">
        <v>0</v>
      </c>
      <c r="I152" s="1">
        <f t="shared" si="11"/>
        <v>429.21999999999997</v>
      </c>
      <c r="J152" s="7">
        <f t="shared" si="12"/>
        <v>321.91499999999996</v>
      </c>
      <c r="K152" s="7">
        <f t="shared" si="13"/>
        <v>107.30499999999999</v>
      </c>
      <c r="L152" s="31"/>
      <c r="M152" s="31" t="str">
        <f t="shared" si="14"/>
        <v xml:space="preserve"> </v>
      </c>
    </row>
    <row r="153" spans="1:14" x14ac:dyDescent="0.25">
      <c r="A153" s="36" t="s">
        <v>1205</v>
      </c>
      <c r="B153" s="37" t="s">
        <v>1206</v>
      </c>
      <c r="C153" s="37" t="s">
        <v>34</v>
      </c>
      <c r="D153" s="2" t="s">
        <v>69</v>
      </c>
      <c r="E153" s="1">
        <v>301827.11</v>
      </c>
      <c r="F153" s="1">
        <v>17249.12</v>
      </c>
      <c r="G153" s="1">
        <f t="shared" si="10"/>
        <v>284577.99</v>
      </c>
      <c r="H153" s="1">
        <v>0</v>
      </c>
      <c r="I153" s="1">
        <f t="shared" si="11"/>
        <v>284577.99</v>
      </c>
      <c r="J153" s="7">
        <f t="shared" si="12"/>
        <v>213433.49249999999</v>
      </c>
      <c r="K153" s="7">
        <f t="shared" si="13"/>
        <v>71144.497499999998</v>
      </c>
      <c r="L153" s="31">
        <v>0</v>
      </c>
      <c r="M153" s="31">
        <f t="shared" si="14"/>
        <v>17249.12</v>
      </c>
      <c r="N153" s="17">
        <v>6312</v>
      </c>
    </row>
    <row r="154" spans="1:14" x14ac:dyDescent="0.25">
      <c r="A154" s="36" t="s">
        <v>1207</v>
      </c>
      <c r="B154" s="37" t="s">
        <v>1208</v>
      </c>
      <c r="C154" s="37" t="s">
        <v>62</v>
      </c>
      <c r="D154" s="2" t="s">
        <v>890</v>
      </c>
      <c r="E154" s="1">
        <v>100074.81</v>
      </c>
      <c r="F154" s="1">
        <v>8637.68</v>
      </c>
      <c r="G154" s="1">
        <f t="shared" si="10"/>
        <v>91437.13</v>
      </c>
      <c r="H154" s="1">
        <v>0</v>
      </c>
      <c r="I154" s="1">
        <f t="shared" si="11"/>
        <v>91437.13</v>
      </c>
      <c r="J154" s="7">
        <f t="shared" si="12"/>
        <v>68577.847500000003</v>
      </c>
      <c r="K154" s="7">
        <f t="shared" si="13"/>
        <v>22859.282500000001</v>
      </c>
      <c r="L154" s="31"/>
      <c r="M154" s="31" t="str">
        <f t="shared" si="14"/>
        <v xml:space="preserve"> </v>
      </c>
    </row>
    <row r="155" spans="1:14" x14ac:dyDescent="0.25">
      <c r="A155" s="36" t="s">
        <v>1209</v>
      </c>
      <c r="B155" s="37" t="s">
        <v>1210</v>
      </c>
      <c r="C155" s="37" t="s">
        <v>34</v>
      </c>
      <c r="D155" s="2" t="s">
        <v>890</v>
      </c>
      <c r="E155" s="1">
        <v>3052.9</v>
      </c>
      <c r="F155" s="1">
        <v>558.34</v>
      </c>
      <c r="G155" s="1">
        <f t="shared" si="10"/>
        <v>2494.56</v>
      </c>
      <c r="H155" s="1">
        <v>0</v>
      </c>
      <c r="I155" s="1">
        <f t="shared" si="11"/>
        <v>2494.56</v>
      </c>
      <c r="J155" s="7">
        <f t="shared" si="12"/>
        <v>1870.92</v>
      </c>
      <c r="K155" s="7">
        <f t="shared" si="13"/>
        <v>623.64</v>
      </c>
      <c r="L155" s="31"/>
      <c r="M155" s="31" t="str">
        <f t="shared" si="14"/>
        <v xml:space="preserve"> </v>
      </c>
    </row>
    <row r="156" spans="1:14" x14ac:dyDescent="0.25">
      <c r="A156" s="36" t="s">
        <v>1211</v>
      </c>
      <c r="B156" s="37" t="s">
        <v>1212</v>
      </c>
      <c r="C156" s="37" t="s">
        <v>64</v>
      </c>
      <c r="D156" s="2" t="s">
        <v>890</v>
      </c>
      <c r="E156" s="1">
        <v>16763.240000000002</v>
      </c>
      <c r="F156" s="1">
        <v>1291.2</v>
      </c>
      <c r="G156" s="1">
        <f t="shared" si="10"/>
        <v>15472.04</v>
      </c>
      <c r="H156" s="1">
        <v>0</v>
      </c>
      <c r="I156" s="1">
        <f t="shared" si="11"/>
        <v>15472.04</v>
      </c>
      <c r="J156" s="7">
        <f t="shared" si="12"/>
        <v>11604.03</v>
      </c>
      <c r="K156" s="7">
        <f t="shared" si="13"/>
        <v>3868.01</v>
      </c>
      <c r="L156" s="31"/>
      <c r="M156" s="31" t="str">
        <f t="shared" si="14"/>
        <v xml:space="preserve"> </v>
      </c>
    </row>
    <row r="157" spans="1:14" x14ac:dyDescent="0.25">
      <c r="A157" s="36" t="s">
        <v>1213</v>
      </c>
      <c r="B157" s="37" t="s">
        <v>1212</v>
      </c>
      <c r="C157" s="37" t="s">
        <v>1214</v>
      </c>
      <c r="D157" s="2" t="s">
        <v>890</v>
      </c>
      <c r="E157" s="1">
        <v>20701.830000000002</v>
      </c>
      <c r="F157" s="1">
        <v>932.59</v>
      </c>
      <c r="G157" s="1">
        <f t="shared" si="10"/>
        <v>19769.240000000002</v>
      </c>
      <c r="H157" s="1">
        <v>-31281.81</v>
      </c>
      <c r="I157" s="1">
        <f t="shared" si="11"/>
        <v>0</v>
      </c>
      <c r="J157" s="7">
        <f t="shared" si="12"/>
        <v>0</v>
      </c>
      <c r="K157" s="7">
        <f t="shared" si="13"/>
        <v>0</v>
      </c>
      <c r="L157" s="31"/>
      <c r="M157" s="31" t="str">
        <f t="shared" si="14"/>
        <v xml:space="preserve"> </v>
      </c>
    </row>
    <row r="158" spans="1:14" x14ac:dyDescent="0.25">
      <c r="A158" s="36" t="s">
        <v>1215</v>
      </c>
      <c r="B158" s="37" t="s">
        <v>1212</v>
      </c>
      <c r="C158" s="37" t="s">
        <v>67</v>
      </c>
      <c r="D158" s="2" t="s">
        <v>890</v>
      </c>
      <c r="E158" s="1">
        <v>92642.1</v>
      </c>
      <c r="F158" s="1">
        <v>1330.24</v>
      </c>
      <c r="G158" s="1">
        <f t="shared" si="10"/>
        <v>91311.86</v>
      </c>
      <c r="H158" s="1">
        <v>0</v>
      </c>
      <c r="I158" s="1">
        <f t="shared" si="11"/>
        <v>91311.86</v>
      </c>
      <c r="J158" s="7">
        <f t="shared" si="12"/>
        <v>68483.895000000004</v>
      </c>
      <c r="K158" s="7">
        <f t="shared" si="13"/>
        <v>22827.965</v>
      </c>
      <c r="L158" s="31"/>
      <c r="M158" s="31" t="str">
        <f t="shared" si="14"/>
        <v xml:space="preserve"> </v>
      </c>
    </row>
    <row r="159" spans="1:14" x14ac:dyDescent="0.25">
      <c r="A159" s="36" t="s">
        <v>1216</v>
      </c>
      <c r="B159" s="37" t="s">
        <v>1217</v>
      </c>
      <c r="C159" s="37" t="s">
        <v>24</v>
      </c>
      <c r="D159" s="2" t="s">
        <v>890</v>
      </c>
      <c r="E159" s="1">
        <v>25056.73</v>
      </c>
      <c r="F159" s="1">
        <v>595.97</v>
      </c>
      <c r="G159" s="1">
        <f t="shared" si="10"/>
        <v>24460.76</v>
      </c>
      <c r="H159" s="1">
        <v>0</v>
      </c>
      <c r="I159" s="1">
        <f t="shared" si="11"/>
        <v>24460.76</v>
      </c>
      <c r="J159" s="7">
        <f t="shared" si="12"/>
        <v>18345.57</v>
      </c>
      <c r="K159" s="7">
        <f t="shared" si="13"/>
        <v>6115.19</v>
      </c>
      <c r="L159" s="31"/>
      <c r="M159" s="31" t="str">
        <f t="shared" si="14"/>
        <v xml:space="preserve"> </v>
      </c>
    </row>
    <row r="160" spans="1:14" x14ac:dyDescent="0.25">
      <c r="A160" s="36" t="s">
        <v>1218</v>
      </c>
      <c r="B160" s="37" t="s">
        <v>1219</v>
      </c>
      <c r="C160" s="37" t="s">
        <v>1129</v>
      </c>
      <c r="D160" s="2" t="s">
        <v>890</v>
      </c>
      <c r="E160" s="1">
        <v>16492.400000000001</v>
      </c>
      <c r="F160" s="1">
        <v>2367.89</v>
      </c>
      <c r="G160" s="1">
        <f t="shared" si="10"/>
        <v>14124.510000000002</v>
      </c>
      <c r="H160" s="1">
        <v>0</v>
      </c>
      <c r="I160" s="1">
        <f t="shared" si="11"/>
        <v>14124.510000000002</v>
      </c>
      <c r="J160" s="7">
        <f t="shared" si="12"/>
        <v>10593.382500000002</v>
      </c>
      <c r="K160" s="7">
        <f t="shared" si="13"/>
        <v>3531.1275000000005</v>
      </c>
      <c r="L160" s="31"/>
      <c r="M160" s="31" t="str">
        <f t="shared" si="14"/>
        <v xml:space="preserve"> </v>
      </c>
    </row>
    <row r="161" spans="1:13" x14ac:dyDescent="0.25">
      <c r="A161" s="36" t="s">
        <v>1220</v>
      </c>
      <c r="B161" s="37" t="s">
        <v>1221</v>
      </c>
      <c r="C161" s="37" t="s">
        <v>1036</v>
      </c>
      <c r="D161" s="2" t="s">
        <v>890</v>
      </c>
      <c r="E161" s="1">
        <v>18560</v>
      </c>
      <c r="F161" s="1">
        <v>911.46</v>
      </c>
      <c r="G161" s="1">
        <f t="shared" si="10"/>
        <v>17648.54</v>
      </c>
      <c r="H161" s="1">
        <v>0</v>
      </c>
      <c r="I161" s="1">
        <f t="shared" si="11"/>
        <v>17648.54</v>
      </c>
      <c r="J161" s="7">
        <f t="shared" si="12"/>
        <v>13236.405000000001</v>
      </c>
      <c r="K161" s="7">
        <f t="shared" si="13"/>
        <v>4412.1350000000002</v>
      </c>
      <c r="L161" s="31"/>
      <c r="M161" s="31" t="str">
        <f t="shared" si="14"/>
        <v xml:space="preserve"> </v>
      </c>
    </row>
    <row r="162" spans="1:13" x14ac:dyDescent="0.25">
      <c r="A162" s="36" t="s">
        <v>1222</v>
      </c>
      <c r="B162" s="37" t="s">
        <v>1223</v>
      </c>
      <c r="C162" s="37" t="s">
        <v>43</v>
      </c>
      <c r="D162" s="2" t="s">
        <v>890</v>
      </c>
      <c r="E162" s="1">
        <v>0</v>
      </c>
      <c r="F162" s="1">
        <v>0</v>
      </c>
      <c r="G162" s="1">
        <f t="shared" si="10"/>
        <v>0</v>
      </c>
      <c r="H162" s="1">
        <v>0</v>
      </c>
      <c r="I162" s="1">
        <f t="shared" si="11"/>
        <v>0</v>
      </c>
      <c r="J162" s="7">
        <f t="shared" si="12"/>
        <v>0</v>
      </c>
      <c r="K162" s="7">
        <f t="shared" si="13"/>
        <v>0</v>
      </c>
      <c r="L162" s="31"/>
      <c r="M162" s="31" t="str">
        <f t="shared" si="14"/>
        <v xml:space="preserve"> </v>
      </c>
    </row>
    <row r="163" spans="1:13" x14ac:dyDescent="0.25">
      <c r="A163" s="36" t="s">
        <v>1224</v>
      </c>
      <c r="B163" s="37" t="s">
        <v>1225</v>
      </c>
      <c r="C163" s="37" t="s">
        <v>45</v>
      </c>
      <c r="D163" s="2" t="s">
        <v>890</v>
      </c>
      <c r="E163" s="1">
        <v>60613.61</v>
      </c>
      <c r="F163" s="1">
        <v>2693.72</v>
      </c>
      <c r="G163" s="1">
        <f t="shared" si="10"/>
        <v>57919.89</v>
      </c>
      <c r="H163" s="1">
        <v>0</v>
      </c>
      <c r="I163" s="1">
        <f t="shared" si="11"/>
        <v>57919.89</v>
      </c>
      <c r="J163" s="7">
        <f t="shared" si="12"/>
        <v>43439.917499999996</v>
      </c>
      <c r="K163" s="7">
        <f t="shared" si="13"/>
        <v>14479.9725</v>
      </c>
      <c r="L163" s="31"/>
      <c r="M163" s="31" t="str">
        <f t="shared" si="14"/>
        <v xml:space="preserve"> </v>
      </c>
    </row>
    <row r="164" spans="1:13" x14ac:dyDescent="0.25">
      <c r="A164" s="36" t="s">
        <v>1226</v>
      </c>
      <c r="B164" s="37" t="s">
        <v>1225</v>
      </c>
      <c r="C164" s="37" t="s">
        <v>60</v>
      </c>
      <c r="D164" s="2" t="s">
        <v>890</v>
      </c>
      <c r="E164" s="1">
        <v>14021.68</v>
      </c>
      <c r="F164" s="1">
        <v>270.61</v>
      </c>
      <c r="G164" s="1">
        <f t="shared" si="10"/>
        <v>13751.07</v>
      </c>
      <c r="H164" s="1">
        <v>0</v>
      </c>
      <c r="I164" s="1">
        <f t="shared" si="11"/>
        <v>13751.07</v>
      </c>
      <c r="J164" s="7">
        <f t="shared" si="12"/>
        <v>10313.3025</v>
      </c>
      <c r="K164" s="7">
        <f t="shared" si="13"/>
        <v>3437.7674999999999</v>
      </c>
      <c r="L164" s="31"/>
      <c r="M164" s="31" t="str">
        <f t="shared" si="14"/>
        <v xml:space="preserve"> </v>
      </c>
    </row>
    <row r="165" spans="1:13" x14ac:dyDescent="0.25">
      <c r="A165" s="36" t="s">
        <v>1227</v>
      </c>
      <c r="B165" s="37" t="s">
        <v>1228</v>
      </c>
      <c r="C165" s="37" t="s">
        <v>1036</v>
      </c>
      <c r="D165" s="2" t="s">
        <v>890</v>
      </c>
      <c r="E165" s="1">
        <v>36759.599999999999</v>
      </c>
      <c r="F165" s="1">
        <v>2341.06</v>
      </c>
      <c r="G165" s="1">
        <f t="shared" si="10"/>
        <v>34418.54</v>
      </c>
      <c r="H165" s="1">
        <v>0</v>
      </c>
      <c r="I165" s="1">
        <f t="shared" si="11"/>
        <v>34418.54</v>
      </c>
      <c r="J165" s="7">
        <f t="shared" si="12"/>
        <v>25813.904999999999</v>
      </c>
      <c r="K165" s="7">
        <f t="shared" si="13"/>
        <v>8604.6350000000002</v>
      </c>
      <c r="L165" s="31"/>
      <c r="M165" s="31" t="str">
        <f t="shared" si="14"/>
        <v xml:space="preserve"> </v>
      </c>
    </row>
    <row r="166" spans="1:13" x14ac:dyDescent="0.25">
      <c r="A166" s="36" t="s">
        <v>1229</v>
      </c>
      <c r="B166" s="37" t="s">
        <v>1230</v>
      </c>
      <c r="C166" s="37" t="s">
        <v>51</v>
      </c>
      <c r="D166" s="2" t="s">
        <v>890</v>
      </c>
      <c r="E166" s="1">
        <v>18930.46</v>
      </c>
      <c r="F166" s="1">
        <v>2067.63</v>
      </c>
      <c r="G166" s="1">
        <f t="shared" si="10"/>
        <v>16862.829999999998</v>
      </c>
      <c r="H166" s="1">
        <v>0</v>
      </c>
      <c r="I166" s="1">
        <f t="shared" si="11"/>
        <v>16862.829999999998</v>
      </c>
      <c r="J166" s="7">
        <f t="shared" si="12"/>
        <v>12647.122499999998</v>
      </c>
      <c r="K166" s="7">
        <f t="shared" si="13"/>
        <v>4215.7074999999995</v>
      </c>
      <c r="L166" s="31"/>
      <c r="M166" s="31" t="str">
        <f t="shared" si="14"/>
        <v xml:space="preserve"> </v>
      </c>
    </row>
    <row r="167" spans="1:13" x14ac:dyDescent="0.25">
      <c r="A167" s="36" t="s">
        <v>1231</v>
      </c>
      <c r="B167" s="37" t="s">
        <v>1232</v>
      </c>
      <c r="C167" s="37" t="s">
        <v>33</v>
      </c>
      <c r="D167" s="2" t="s">
        <v>890</v>
      </c>
      <c r="E167" s="1">
        <v>0</v>
      </c>
      <c r="F167" s="1">
        <v>0</v>
      </c>
      <c r="G167" s="1">
        <f t="shared" si="10"/>
        <v>0</v>
      </c>
      <c r="H167" s="1">
        <v>0</v>
      </c>
      <c r="I167" s="1">
        <f t="shared" si="11"/>
        <v>0</v>
      </c>
      <c r="J167" s="7">
        <f t="shared" si="12"/>
        <v>0</v>
      </c>
      <c r="K167" s="7">
        <f t="shared" si="13"/>
        <v>0</v>
      </c>
      <c r="L167" s="31"/>
      <c r="M167" s="31" t="str">
        <f t="shared" si="14"/>
        <v xml:space="preserve"> </v>
      </c>
    </row>
    <row r="168" spans="1:13" x14ac:dyDescent="0.25">
      <c r="A168" s="36" t="s">
        <v>1233</v>
      </c>
      <c r="B168" s="37" t="s">
        <v>1234</v>
      </c>
      <c r="C168" s="37" t="s">
        <v>24</v>
      </c>
      <c r="D168" s="2" t="s">
        <v>890</v>
      </c>
      <c r="E168" s="1">
        <v>63055.94</v>
      </c>
      <c r="F168" s="1">
        <v>3927.51</v>
      </c>
      <c r="G168" s="1">
        <f t="shared" si="10"/>
        <v>59128.43</v>
      </c>
      <c r="H168" s="1">
        <v>0</v>
      </c>
      <c r="I168" s="1">
        <f t="shared" si="11"/>
        <v>59128.43</v>
      </c>
      <c r="J168" s="7">
        <f t="shared" si="12"/>
        <v>44346.322500000002</v>
      </c>
      <c r="K168" s="7">
        <f t="shared" si="13"/>
        <v>14782.1075</v>
      </c>
      <c r="L168" s="31"/>
      <c r="M168" s="31" t="str">
        <f t="shared" si="14"/>
        <v xml:space="preserve"> </v>
      </c>
    </row>
    <row r="169" spans="1:13" x14ac:dyDescent="0.25">
      <c r="A169" s="36" t="s">
        <v>1235</v>
      </c>
      <c r="B169" s="37" t="s">
        <v>1236</v>
      </c>
      <c r="C169" s="37" t="s">
        <v>35</v>
      </c>
      <c r="D169" s="2" t="s">
        <v>890</v>
      </c>
      <c r="E169" s="1">
        <v>2061.48</v>
      </c>
      <c r="F169" s="1">
        <v>1950.5</v>
      </c>
      <c r="G169" s="1">
        <f t="shared" si="10"/>
        <v>110.98000000000002</v>
      </c>
      <c r="H169" s="1">
        <v>0</v>
      </c>
      <c r="I169" s="1">
        <f t="shared" si="11"/>
        <v>110.98000000000002</v>
      </c>
      <c r="J169" s="7">
        <f t="shared" si="12"/>
        <v>83.235000000000014</v>
      </c>
      <c r="K169" s="7">
        <f t="shared" si="13"/>
        <v>27.745000000000005</v>
      </c>
      <c r="L169" s="31"/>
      <c r="M169" s="31" t="str">
        <f t="shared" si="14"/>
        <v xml:space="preserve"> </v>
      </c>
    </row>
    <row r="170" spans="1:13" x14ac:dyDescent="0.25">
      <c r="A170" s="36" t="s">
        <v>1237</v>
      </c>
      <c r="B170" s="37" t="s">
        <v>1238</v>
      </c>
      <c r="C170" s="37" t="s">
        <v>19</v>
      </c>
      <c r="D170" s="2" t="s">
        <v>890</v>
      </c>
      <c r="E170" s="1">
        <v>303527.03000000003</v>
      </c>
      <c r="F170" s="1">
        <v>15961.55</v>
      </c>
      <c r="G170" s="1">
        <f t="shared" si="10"/>
        <v>287565.48000000004</v>
      </c>
      <c r="H170" s="1">
        <v>129030.09</v>
      </c>
      <c r="I170" s="1">
        <f t="shared" si="11"/>
        <v>416595.57000000007</v>
      </c>
      <c r="J170" s="7">
        <f t="shared" si="12"/>
        <v>312446.67750000005</v>
      </c>
      <c r="K170" s="7">
        <f t="shared" si="13"/>
        <v>104148.89250000002</v>
      </c>
      <c r="L170" s="31"/>
      <c r="M170" s="31" t="str">
        <f t="shared" si="14"/>
        <v xml:space="preserve"> </v>
      </c>
    </row>
    <row r="171" spans="1:13" x14ac:dyDescent="0.25">
      <c r="A171" s="36" t="s">
        <v>1239</v>
      </c>
      <c r="B171" s="37" t="s">
        <v>1240</v>
      </c>
      <c r="C171" s="37" t="s">
        <v>926</v>
      </c>
      <c r="D171" s="2" t="s">
        <v>890</v>
      </c>
      <c r="E171" s="1">
        <v>13291.78</v>
      </c>
      <c r="F171" s="1">
        <v>1944.4</v>
      </c>
      <c r="G171" s="1">
        <f t="shared" si="10"/>
        <v>11347.380000000001</v>
      </c>
      <c r="H171" s="1">
        <v>0</v>
      </c>
      <c r="I171" s="1">
        <f t="shared" si="11"/>
        <v>11347.380000000001</v>
      </c>
      <c r="J171" s="7">
        <f t="shared" si="12"/>
        <v>8510.5349999999999</v>
      </c>
      <c r="K171" s="7">
        <f t="shared" si="13"/>
        <v>2836.8450000000003</v>
      </c>
      <c r="L171" s="31"/>
      <c r="M171" s="31" t="str">
        <f t="shared" si="14"/>
        <v xml:space="preserve"> </v>
      </c>
    </row>
    <row r="172" spans="1:13" x14ac:dyDescent="0.25">
      <c r="A172" s="36" t="s">
        <v>1241</v>
      </c>
      <c r="B172" s="37" t="s">
        <v>1242</v>
      </c>
      <c r="C172" s="37" t="s">
        <v>1243</v>
      </c>
      <c r="D172" s="2" t="s">
        <v>890</v>
      </c>
      <c r="E172" s="1">
        <v>13817.71</v>
      </c>
      <c r="F172" s="1">
        <v>1068.92</v>
      </c>
      <c r="G172" s="1">
        <f t="shared" si="10"/>
        <v>12748.789999999999</v>
      </c>
      <c r="H172" s="1">
        <v>0</v>
      </c>
      <c r="I172" s="1">
        <f t="shared" si="11"/>
        <v>12748.789999999999</v>
      </c>
      <c r="J172" s="7">
        <f t="shared" si="12"/>
        <v>9561.5924999999988</v>
      </c>
      <c r="K172" s="7">
        <f t="shared" si="13"/>
        <v>3187.1974999999998</v>
      </c>
      <c r="L172" s="31"/>
      <c r="M172" s="31" t="str">
        <f t="shared" si="14"/>
        <v xml:space="preserve"> </v>
      </c>
    </row>
    <row r="173" spans="1:13" x14ac:dyDescent="0.25">
      <c r="A173" s="36" t="s">
        <v>1244</v>
      </c>
      <c r="B173" s="37" t="s">
        <v>1245</v>
      </c>
      <c r="C173" s="37" t="s">
        <v>36</v>
      </c>
      <c r="D173" s="2" t="s">
        <v>890</v>
      </c>
      <c r="E173" s="1">
        <v>110030.85</v>
      </c>
      <c r="F173" s="1">
        <v>6947</v>
      </c>
      <c r="G173" s="1">
        <f t="shared" si="10"/>
        <v>103083.85</v>
      </c>
      <c r="H173" s="1">
        <v>0</v>
      </c>
      <c r="I173" s="1">
        <f t="shared" si="11"/>
        <v>103083.85</v>
      </c>
      <c r="J173" s="7">
        <f t="shared" si="12"/>
        <v>77312.887500000012</v>
      </c>
      <c r="K173" s="7">
        <f t="shared" si="13"/>
        <v>25770.962500000001</v>
      </c>
      <c r="L173" s="31"/>
      <c r="M173" s="31" t="str">
        <f t="shared" si="14"/>
        <v xml:space="preserve"> </v>
      </c>
    </row>
    <row r="174" spans="1:13" x14ac:dyDescent="0.25">
      <c r="A174" s="36" t="s">
        <v>1246</v>
      </c>
      <c r="B174" s="37" t="s">
        <v>1247</v>
      </c>
      <c r="C174" s="37" t="s">
        <v>43</v>
      </c>
      <c r="D174" s="2" t="s">
        <v>890</v>
      </c>
      <c r="E174" s="1">
        <v>6208.23</v>
      </c>
      <c r="F174" s="1">
        <v>0</v>
      </c>
      <c r="G174" s="1">
        <f t="shared" si="10"/>
        <v>6208.23</v>
      </c>
      <c r="H174" s="1">
        <v>0</v>
      </c>
      <c r="I174" s="1">
        <f t="shared" si="11"/>
        <v>6208.23</v>
      </c>
      <c r="J174" s="7">
        <f t="shared" si="12"/>
        <v>4656.1724999999997</v>
      </c>
      <c r="K174" s="7">
        <f t="shared" si="13"/>
        <v>1552.0574999999999</v>
      </c>
      <c r="L174" s="31"/>
      <c r="M174" s="31" t="str">
        <f t="shared" si="14"/>
        <v xml:space="preserve"> </v>
      </c>
    </row>
    <row r="175" spans="1:13" x14ac:dyDescent="0.25">
      <c r="A175" s="36" t="s">
        <v>1248</v>
      </c>
      <c r="B175" s="37" t="s">
        <v>1249</v>
      </c>
      <c r="C175" s="37" t="s">
        <v>1020</v>
      </c>
      <c r="D175" s="2" t="s">
        <v>890</v>
      </c>
      <c r="E175" s="1">
        <v>93008.67</v>
      </c>
      <c r="F175" s="1">
        <v>3409.13</v>
      </c>
      <c r="G175" s="1">
        <f t="shared" si="10"/>
        <v>89599.54</v>
      </c>
      <c r="H175" s="1">
        <v>0</v>
      </c>
      <c r="I175" s="1">
        <f t="shared" si="11"/>
        <v>89599.54</v>
      </c>
      <c r="J175" s="7">
        <f t="shared" si="12"/>
        <v>67199.654999999999</v>
      </c>
      <c r="K175" s="7">
        <f t="shared" si="13"/>
        <v>22399.884999999998</v>
      </c>
      <c r="L175" s="31"/>
      <c r="M175" s="31" t="str">
        <f t="shared" si="14"/>
        <v xml:space="preserve"> </v>
      </c>
    </row>
    <row r="176" spans="1:13" x14ac:dyDescent="0.25">
      <c r="A176" s="36" t="s">
        <v>1250</v>
      </c>
      <c r="B176" s="37" t="s">
        <v>1251</v>
      </c>
      <c r="C176" s="37" t="s">
        <v>906</v>
      </c>
      <c r="D176" s="2" t="s">
        <v>890</v>
      </c>
      <c r="E176" s="1">
        <v>252310.7</v>
      </c>
      <c r="F176" s="1">
        <v>13581.9</v>
      </c>
      <c r="G176" s="1">
        <f t="shared" si="10"/>
        <v>238728.80000000002</v>
      </c>
      <c r="H176" s="1">
        <v>0</v>
      </c>
      <c r="I176" s="1">
        <f t="shared" si="11"/>
        <v>238728.80000000002</v>
      </c>
      <c r="J176" s="7">
        <f t="shared" si="12"/>
        <v>179046.6</v>
      </c>
      <c r="K176" s="7">
        <f t="shared" si="13"/>
        <v>59682.200000000004</v>
      </c>
      <c r="L176" s="31"/>
      <c r="M176" s="31" t="str">
        <f t="shared" si="14"/>
        <v xml:space="preserve"> </v>
      </c>
    </row>
    <row r="177" spans="1:14" x14ac:dyDescent="0.25">
      <c r="A177" s="36" t="s">
        <v>1252</v>
      </c>
      <c r="B177" s="37" t="s">
        <v>1253</v>
      </c>
      <c r="C177" s="37" t="s">
        <v>46</v>
      </c>
      <c r="D177" s="2" t="s">
        <v>890</v>
      </c>
      <c r="E177" s="1">
        <v>477.01</v>
      </c>
      <c r="F177" s="1">
        <v>0</v>
      </c>
      <c r="G177" s="1">
        <f t="shared" si="10"/>
        <v>477.01</v>
      </c>
      <c r="H177" s="1">
        <v>0</v>
      </c>
      <c r="I177" s="1">
        <f t="shared" si="11"/>
        <v>477.01</v>
      </c>
      <c r="J177" s="7">
        <f t="shared" si="12"/>
        <v>357.75749999999999</v>
      </c>
      <c r="K177" s="7">
        <f t="shared" si="13"/>
        <v>119.2525</v>
      </c>
      <c r="L177" s="31"/>
      <c r="M177" s="31" t="str">
        <f t="shared" si="14"/>
        <v xml:space="preserve"> </v>
      </c>
    </row>
    <row r="178" spans="1:14" x14ac:dyDescent="0.25">
      <c r="A178" s="36" t="s">
        <v>1254</v>
      </c>
      <c r="B178" s="37" t="s">
        <v>1255</v>
      </c>
      <c r="C178" s="37" t="s">
        <v>911</v>
      </c>
      <c r="D178" s="2" t="s">
        <v>890</v>
      </c>
      <c r="E178" s="1">
        <v>0</v>
      </c>
      <c r="F178" s="1">
        <v>0</v>
      </c>
      <c r="G178" s="1">
        <f t="shared" si="10"/>
        <v>0</v>
      </c>
      <c r="H178" s="1">
        <v>0</v>
      </c>
      <c r="I178" s="1">
        <f t="shared" si="11"/>
        <v>0</v>
      </c>
      <c r="J178" s="7">
        <f t="shared" si="12"/>
        <v>0</v>
      </c>
      <c r="K178" s="7">
        <f t="shared" si="13"/>
        <v>0</v>
      </c>
      <c r="L178" s="31"/>
      <c r="M178" s="31" t="str">
        <f t="shared" si="14"/>
        <v xml:space="preserve"> </v>
      </c>
    </row>
    <row r="179" spans="1:14" x14ac:dyDescent="0.25">
      <c r="A179" s="36" t="s">
        <v>1256</v>
      </c>
      <c r="B179" s="37" t="s">
        <v>1257</v>
      </c>
      <c r="C179" s="37" t="s">
        <v>15</v>
      </c>
      <c r="D179" s="2" t="s">
        <v>890</v>
      </c>
      <c r="E179" s="1">
        <v>0</v>
      </c>
      <c r="F179" s="1">
        <v>0</v>
      </c>
      <c r="G179" s="1">
        <f t="shared" si="10"/>
        <v>0</v>
      </c>
      <c r="H179" s="1">
        <v>0</v>
      </c>
      <c r="I179" s="1">
        <f t="shared" si="11"/>
        <v>0</v>
      </c>
      <c r="J179" s="7">
        <f t="shared" si="12"/>
        <v>0</v>
      </c>
      <c r="K179" s="7">
        <f t="shared" si="13"/>
        <v>0</v>
      </c>
      <c r="L179" s="31"/>
      <c r="M179" s="31" t="str">
        <f t="shared" si="14"/>
        <v xml:space="preserve"> </v>
      </c>
    </row>
    <row r="180" spans="1:14" x14ac:dyDescent="0.25">
      <c r="A180" s="36" t="s">
        <v>1258</v>
      </c>
      <c r="B180" s="37" t="s">
        <v>1259</v>
      </c>
      <c r="C180" s="37" t="s">
        <v>57</v>
      </c>
      <c r="D180" s="2" t="s">
        <v>890</v>
      </c>
      <c r="E180" s="1">
        <v>371.56</v>
      </c>
      <c r="F180" s="1">
        <v>0</v>
      </c>
      <c r="G180" s="1">
        <f t="shared" si="10"/>
        <v>371.56</v>
      </c>
      <c r="H180" s="1">
        <v>0</v>
      </c>
      <c r="I180" s="1">
        <f t="shared" si="11"/>
        <v>371.56</v>
      </c>
      <c r="J180" s="7">
        <f t="shared" si="12"/>
        <v>278.67</v>
      </c>
      <c r="K180" s="7">
        <f t="shared" si="13"/>
        <v>92.89</v>
      </c>
      <c r="L180" s="31"/>
      <c r="M180" s="31" t="str">
        <f t="shared" si="14"/>
        <v xml:space="preserve"> </v>
      </c>
    </row>
    <row r="181" spans="1:14" x14ac:dyDescent="0.25">
      <c r="A181" s="36" t="s">
        <v>1260</v>
      </c>
      <c r="B181" s="37" t="s">
        <v>1261</v>
      </c>
      <c r="C181" s="37" t="s">
        <v>19</v>
      </c>
      <c r="D181" s="2" t="s">
        <v>890</v>
      </c>
      <c r="E181" s="1">
        <v>0</v>
      </c>
      <c r="F181" s="1">
        <v>0</v>
      </c>
      <c r="G181" s="1">
        <f t="shared" si="10"/>
        <v>0</v>
      </c>
      <c r="H181" s="1">
        <v>0</v>
      </c>
      <c r="I181" s="1">
        <f t="shared" si="11"/>
        <v>0</v>
      </c>
      <c r="J181" s="7">
        <f t="shared" si="12"/>
        <v>0</v>
      </c>
      <c r="K181" s="7">
        <f t="shared" si="13"/>
        <v>0</v>
      </c>
      <c r="L181" s="31"/>
      <c r="M181" s="31" t="str">
        <f t="shared" si="14"/>
        <v xml:space="preserve"> </v>
      </c>
    </row>
    <row r="182" spans="1:14" x14ac:dyDescent="0.25">
      <c r="A182" s="36" t="s">
        <v>1262</v>
      </c>
      <c r="B182" s="37" t="s">
        <v>1263</v>
      </c>
      <c r="C182" s="37" t="s">
        <v>926</v>
      </c>
      <c r="D182" s="2" t="s">
        <v>890</v>
      </c>
      <c r="E182" s="1">
        <v>39769.800000000003</v>
      </c>
      <c r="F182" s="1">
        <v>2450.34</v>
      </c>
      <c r="G182" s="1">
        <f t="shared" si="10"/>
        <v>37319.460000000006</v>
      </c>
      <c r="H182" s="1">
        <v>0</v>
      </c>
      <c r="I182" s="1">
        <f t="shared" si="11"/>
        <v>37319.460000000006</v>
      </c>
      <c r="J182" s="7">
        <f t="shared" si="12"/>
        <v>27989.595000000005</v>
      </c>
      <c r="K182" s="7">
        <f t="shared" si="13"/>
        <v>9329.8650000000016</v>
      </c>
      <c r="L182" s="31"/>
      <c r="M182" s="31" t="str">
        <f t="shared" si="14"/>
        <v xml:space="preserve"> </v>
      </c>
    </row>
    <row r="183" spans="1:14" x14ac:dyDescent="0.25">
      <c r="A183" s="36" t="s">
        <v>1264</v>
      </c>
      <c r="B183" s="37" t="s">
        <v>1265</v>
      </c>
      <c r="C183" s="37" t="s">
        <v>64</v>
      </c>
      <c r="D183" s="2" t="s">
        <v>890</v>
      </c>
      <c r="E183" s="1">
        <v>50419.85</v>
      </c>
      <c r="F183" s="1">
        <v>2643.22</v>
      </c>
      <c r="G183" s="1">
        <f t="shared" si="10"/>
        <v>47776.63</v>
      </c>
      <c r="H183" s="1">
        <v>0</v>
      </c>
      <c r="I183" s="1">
        <f t="shared" si="11"/>
        <v>47776.63</v>
      </c>
      <c r="J183" s="7">
        <f t="shared" si="12"/>
        <v>35832.472499999996</v>
      </c>
      <c r="K183" s="7">
        <f t="shared" si="13"/>
        <v>11944.157499999999</v>
      </c>
      <c r="L183" s="31"/>
      <c r="M183" s="31" t="str">
        <f t="shared" si="14"/>
        <v xml:space="preserve"> </v>
      </c>
    </row>
    <row r="184" spans="1:14" x14ac:dyDescent="0.25">
      <c r="A184" s="36" t="s">
        <v>1266</v>
      </c>
      <c r="B184" s="37" t="s">
        <v>1267</v>
      </c>
      <c r="C184" s="37" t="s">
        <v>18</v>
      </c>
      <c r="D184" s="2" t="s">
        <v>890</v>
      </c>
      <c r="E184" s="1">
        <v>79383.25</v>
      </c>
      <c r="F184" s="1">
        <v>4397.93</v>
      </c>
      <c r="G184" s="1">
        <f t="shared" si="10"/>
        <v>74985.320000000007</v>
      </c>
      <c r="H184" s="1">
        <v>0</v>
      </c>
      <c r="I184" s="1">
        <f t="shared" si="11"/>
        <v>74985.320000000007</v>
      </c>
      <c r="J184" s="7">
        <f t="shared" si="12"/>
        <v>56238.990000000005</v>
      </c>
      <c r="K184" s="7">
        <f t="shared" si="13"/>
        <v>18746.330000000002</v>
      </c>
      <c r="L184" s="31"/>
      <c r="M184" s="31" t="str">
        <f t="shared" si="14"/>
        <v xml:space="preserve"> </v>
      </c>
    </row>
    <row r="185" spans="1:14" x14ac:dyDescent="0.25">
      <c r="A185" s="36" t="s">
        <v>1268</v>
      </c>
      <c r="B185" s="37" t="s">
        <v>1269</v>
      </c>
      <c r="C185" s="37" t="s">
        <v>65</v>
      </c>
      <c r="D185" s="2" t="s">
        <v>890</v>
      </c>
      <c r="E185" s="1">
        <v>84476.09</v>
      </c>
      <c r="F185" s="1">
        <v>5451.81</v>
      </c>
      <c r="G185" s="1">
        <f t="shared" si="10"/>
        <v>79024.28</v>
      </c>
      <c r="H185" s="1">
        <v>0</v>
      </c>
      <c r="I185" s="1">
        <f t="shared" si="11"/>
        <v>79024.28</v>
      </c>
      <c r="J185" s="7">
        <f t="shared" si="12"/>
        <v>59268.21</v>
      </c>
      <c r="K185" s="7">
        <f t="shared" si="13"/>
        <v>19756.07</v>
      </c>
      <c r="L185" s="31"/>
      <c r="M185" s="31" t="str">
        <f t="shared" si="14"/>
        <v xml:space="preserve"> </v>
      </c>
    </row>
    <row r="186" spans="1:14" x14ac:dyDescent="0.25">
      <c r="A186" s="36" t="s">
        <v>1270</v>
      </c>
      <c r="B186" s="37" t="s">
        <v>1271</v>
      </c>
      <c r="C186" s="37" t="s">
        <v>47</v>
      </c>
      <c r="D186" s="2" t="s">
        <v>890</v>
      </c>
      <c r="E186" s="1">
        <v>0</v>
      </c>
      <c r="F186" s="1">
        <v>0</v>
      </c>
      <c r="G186" s="1">
        <f t="shared" si="10"/>
        <v>0</v>
      </c>
      <c r="H186" s="1">
        <v>0</v>
      </c>
      <c r="I186" s="1">
        <f t="shared" si="11"/>
        <v>0</v>
      </c>
      <c r="J186" s="7">
        <f t="shared" si="12"/>
        <v>0</v>
      </c>
      <c r="K186" s="7">
        <f t="shared" si="13"/>
        <v>0</v>
      </c>
      <c r="L186" s="31"/>
      <c r="M186" s="31" t="str">
        <f t="shared" si="14"/>
        <v xml:space="preserve"> </v>
      </c>
    </row>
    <row r="187" spans="1:14" x14ac:dyDescent="0.25">
      <c r="A187" s="36" t="s">
        <v>1272</v>
      </c>
      <c r="B187" s="37" t="s">
        <v>1273</v>
      </c>
      <c r="C187" s="37" t="s">
        <v>37</v>
      </c>
      <c r="D187" s="2" t="s">
        <v>69</v>
      </c>
      <c r="E187" s="1">
        <v>453389.46</v>
      </c>
      <c r="F187" s="1">
        <v>19343.189999999999</v>
      </c>
      <c r="G187" s="1">
        <f t="shared" si="10"/>
        <v>434046.27</v>
      </c>
      <c r="H187" s="1">
        <v>630965.86</v>
      </c>
      <c r="I187" s="1">
        <f t="shared" si="11"/>
        <v>1065012.1299999999</v>
      </c>
      <c r="J187" s="7">
        <f t="shared" si="12"/>
        <v>798759.09749999992</v>
      </c>
      <c r="K187" s="7">
        <f t="shared" si="13"/>
        <v>266253.03249999997</v>
      </c>
      <c r="L187" s="31">
        <v>50867.81</v>
      </c>
      <c r="M187" s="31">
        <f t="shared" si="14"/>
        <v>70211</v>
      </c>
      <c r="N187" s="17">
        <v>37482.28</v>
      </c>
    </row>
    <row r="188" spans="1:14" x14ac:dyDescent="0.25">
      <c r="A188" s="36" t="s">
        <v>1274</v>
      </c>
      <c r="B188" s="37" t="s">
        <v>1275</v>
      </c>
      <c r="C188" s="37" t="s">
        <v>29</v>
      </c>
      <c r="D188" s="2" t="s">
        <v>890</v>
      </c>
      <c r="E188" s="1">
        <v>2481.36</v>
      </c>
      <c r="F188" s="1">
        <v>0</v>
      </c>
      <c r="G188" s="1">
        <f t="shared" si="10"/>
        <v>2481.36</v>
      </c>
      <c r="H188" s="1">
        <v>0</v>
      </c>
      <c r="I188" s="1">
        <f t="shared" si="11"/>
        <v>2481.36</v>
      </c>
      <c r="J188" s="7">
        <f t="shared" si="12"/>
        <v>1861.02</v>
      </c>
      <c r="K188" s="7">
        <f t="shared" si="13"/>
        <v>620.34</v>
      </c>
      <c r="L188" s="31"/>
      <c r="M188" s="31" t="str">
        <f t="shared" si="14"/>
        <v xml:space="preserve"> </v>
      </c>
    </row>
    <row r="189" spans="1:14" x14ac:dyDescent="0.25">
      <c r="A189" s="36" t="s">
        <v>1276</v>
      </c>
      <c r="B189" s="37" t="s">
        <v>1277</v>
      </c>
      <c r="C189" s="37" t="s">
        <v>35</v>
      </c>
      <c r="D189" s="2" t="s">
        <v>890</v>
      </c>
      <c r="E189" s="1">
        <v>10454.15</v>
      </c>
      <c r="F189" s="1">
        <v>1106.25</v>
      </c>
      <c r="G189" s="1">
        <f t="shared" si="10"/>
        <v>9347.9</v>
      </c>
      <c r="H189" s="1">
        <v>0</v>
      </c>
      <c r="I189" s="1">
        <f t="shared" si="11"/>
        <v>9347.9</v>
      </c>
      <c r="J189" s="7">
        <f t="shared" si="12"/>
        <v>7010.9249999999993</v>
      </c>
      <c r="K189" s="7">
        <f t="shared" si="13"/>
        <v>2336.9749999999999</v>
      </c>
      <c r="L189" s="31"/>
      <c r="M189" s="31" t="str">
        <f t="shared" si="14"/>
        <v xml:space="preserve"> </v>
      </c>
    </row>
    <row r="190" spans="1:14" x14ac:dyDescent="0.25">
      <c r="A190" s="36" t="s">
        <v>1278</v>
      </c>
      <c r="B190" s="37" t="s">
        <v>1279</v>
      </c>
      <c r="C190" s="37" t="s">
        <v>29</v>
      </c>
      <c r="D190" s="2" t="s">
        <v>890</v>
      </c>
      <c r="E190" s="1">
        <v>15454.29</v>
      </c>
      <c r="F190" s="1">
        <v>790.57</v>
      </c>
      <c r="G190" s="1">
        <f t="shared" si="10"/>
        <v>14663.720000000001</v>
      </c>
      <c r="H190" s="1">
        <v>0</v>
      </c>
      <c r="I190" s="1">
        <f t="shared" si="11"/>
        <v>14663.720000000001</v>
      </c>
      <c r="J190" s="7">
        <f t="shared" si="12"/>
        <v>10997.79</v>
      </c>
      <c r="K190" s="7">
        <f t="shared" si="13"/>
        <v>3665.9300000000003</v>
      </c>
      <c r="L190" s="31"/>
      <c r="M190" s="31" t="str">
        <f t="shared" si="14"/>
        <v xml:space="preserve"> </v>
      </c>
    </row>
    <row r="191" spans="1:14" x14ac:dyDescent="0.25">
      <c r="A191" s="36" t="s">
        <v>1280</v>
      </c>
      <c r="B191" s="37" t="s">
        <v>1281</v>
      </c>
      <c r="C191" s="37" t="s">
        <v>22</v>
      </c>
      <c r="D191" s="2" t="s">
        <v>890</v>
      </c>
      <c r="E191" s="1">
        <v>48845.99</v>
      </c>
      <c r="F191" s="1">
        <v>3113.23</v>
      </c>
      <c r="G191" s="1">
        <f t="shared" si="10"/>
        <v>45732.759999999995</v>
      </c>
      <c r="H191" s="1">
        <v>0</v>
      </c>
      <c r="I191" s="1">
        <f t="shared" si="11"/>
        <v>45732.759999999995</v>
      </c>
      <c r="J191" s="7">
        <f t="shared" si="12"/>
        <v>34299.569999999992</v>
      </c>
      <c r="K191" s="7">
        <f t="shared" si="13"/>
        <v>11433.189999999999</v>
      </c>
      <c r="L191" s="31"/>
      <c r="M191" s="31" t="str">
        <f t="shared" si="14"/>
        <v xml:space="preserve"> </v>
      </c>
    </row>
    <row r="192" spans="1:14" x14ac:dyDescent="0.25">
      <c r="A192" s="36" t="s">
        <v>1282</v>
      </c>
      <c r="B192" s="37" t="s">
        <v>1283</v>
      </c>
      <c r="C192" s="37" t="s">
        <v>911</v>
      </c>
      <c r="D192" s="2" t="s">
        <v>890</v>
      </c>
      <c r="E192" s="1">
        <v>646.27</v>
      </c>
      <c r="F192" s="1">
        <v>0</v>
      </c>
      <c r="G192" s="1">
        <f t="shared" si="10"/>
        <v>646.27</v>
      </c>
      <c r="H192" s="1">
        <v>0</v>
      </c>
      <c r="I192" s="1">
        <f t="shared" si="11"/>
        <v>646.27</v>
      </c>
      <c r="J192" s="7">
        <f t="shared" si="12"/>
        <v>484.70249999999999</v>
      </c>
      <c r="K192" s="7">
        <f t="shared" si="13"/>
        <v>161.5675</v>
      </c>
      <c r="L192" s="31"/>
      <c r="M192" s="31" t="str">
        <f t="shared" si="14"/>
        <v xml:space="preserve"> </v>
      </c>
    </row>
    <row r="193" spans="1:13" x14ac:dyDescent="0.25">
      <c r="A193" s="36" t="s">
        <v>1284</v>
      </c>
      <c r="B193" s="37" t="s">
        <v>1285</v>
      </c>
      <c r="C193" s="37" t="s">
        <v>1079</v>
      </c>
      <c r="D193" s="2" t="s">
        <v>890</v>
      </c>
      <c r="E193" s="1">
        <v>106407.5</v>
      </c>
      <c r="F193" s="1">
        <v>6650.15</v>
      </c>
      <c r="G193" s="1">
        <f t="shared" si="10"/>
        <v>99757.35</v>
      </c>
      <c r="H193" s="1">
        <v>-107267.36</v>
      </c>
      <c r="I193" s="1">
        <f t="shared" si="11"/>
        <v>0</v>
      </c>
      <c r="J193" s="7">
        <f t="shared" si="12"/>
        <v>0</v>
      </c>
      <c r="K193" s="7">
        <f t="shared" si="13"/>
        <v>0</v>
      </c>
      <c r="L193" s="31"/>
      <c r="M193" s="31" t="str">
        <f t="shared" si="14"/>
        <v xml:space="preserve"> </v>
      </c>
    </row>
    <row r="194" spans="1:13" x14ac:dyDescent="0.25">
      <c r="A194" s="36" t="s">
        <v>1286</v>
      </c>
      <c r="B194" s="37" t="s">
        <v>1287</v>
      </c>
      <c r="C194" s="37" t="s">
        <v>38</v>
      </c>
      <c r="D194" s="2" t="s">
        <v>890</v>
      </c>
      <c r="E194" s="1">
        <v>4638.3599999999997</v>
      </c>
      <c r="F194" s="1">
        <v>369.36</v>
      </c>
      <c r="G194" s="1">
        <f t="shared" si="10"/>
        <v>4269</v>
      </c>
      <c r="H194" s="1">
        <v>0</v>
      </c>
      <c r="I194" s="1">
        <f t="shared" si="11"/>
        <v>4269</v>
      </c>
      <c r="J194" s="7">
        <f t="shared" si="12"/>
        <v>3201.75</v>
      </c>
      <c r="K194" s="7">
        <f t="shared" si="13"/>
        <v>1067.25</v>
      </c>
      <c r="L194" s="31"/>
      <c r="M194" s="31" t="str">
        <f t="shared" si="14"/>
        <v xml:space="preserve"> </v>
      </c>
    </row>
    <row r="195" spans="1:13" x14ac:dyDescent="0.25">
      <c r="A195" s="36" t="s">
        <v>1288</v>
      </c>
      <c r="B195" s="37" t="s">
        <v>1289</v>
      </c>
      <c r="C195" s="37" t="s">
        <v>39</v>
      </c>
      <c r="D195" s="2" t="s">
        <v>890</v>
      </c>
      <c r="E195" s="1">
        <v>0</v>
      </c>
      <c r="F195" s="1">
        <v>0</v>
      </c>
      <c r="G195" s="1">
        <f t="shared" si="10"/>
        <v>0</v>
      </c>
      <c r="H195" s="1">
        <v>0</v>
      </c>
      <c r="I195" s="1">
        <f t="shared" si="11"/>
        <v>0</v>
      </c>
      <c r="J195" s="7">
        <f t="shared" si="12"/>
        <v>0</v>
      </c>
      <c r="K195" s="7">
        <f t="shared" si="13"/>
        <v>0</v>
      </c>
      <c r="L195" s="31"/>
      <c r="M195" s="31" t="str">
        <f t="shared" si="14"/>
        <v xml:space="preserve"> </v>
      </c>
    </row>
    <row r="196" spans="1:13" x14ac:dyDescent="0.25">
      <c r="A196" s="36" t="s">
        <v>1290</v>
      </c>
      <c r="B196" s="37" t="s">
        <v>1291</v>
      </c>
      <c r="C196" s="37" t="s">
        <v>62</v>
      </c>
      <c r="D196" s="2" t="s">
        <v>890</v>
      </c>
      <c r="E196" s="1">
        <v>25688.65</v>
      </c>
      <c r="F196" s="1">
        <v>584.55999999999995</v>
      </c>
      <c r="G196" s="1">
        <f t="shared" si="10"/>
        <v>25104.09</v>
      </c>
      <c r="H196" s="1">
        <v>0</v>
      </c>
      <c r="I196" s="1">
        <f t="shared" si="11"/>
        <v>25104.09</v>
      </c>
      <c r="J196" s="7">
        <f t="shared" si="12"/>
        <v>18828.067500000001</v>
      </c>
      <c r="K196" s="7">
        <f t="shared" si="13"/>
        <v>6276.0225</v>
      </c>
      <c r="L196" s="31"/>
      <c r="M196" s="31" t="str">
        <f t="shared" si="14"/>
        <v xml:space="preserve"> </v>
      </c>
    </row>
    <row r="197" spans="1:13" x14ac:dyDescent="0.25">
      <c r="A197" s="36" t="s">
        <v>1292</v>
      </c>
      <c r="B197" s="37" t="s">
        <v>1293</v>
      </c>
      <c r="C197" s="37" t="s">
        <v>914</v>
      </c>
      <c r="D197" s="2" t="s">
        <v>890</v>
      </c>
      <c r="E197" s="1">
        <v>0</v>
      </c>
      <c r="F197" s="1">
        <v>0</v>
      </c>
      <c r="G197" s="1">
        <f t="shared" si="10"/>
        <v>0</v>
      </c>
      <c r="H197" s="1">
        <v>0</v>
      </c>
      <c r="I197" s="1">
        <f t="shared" si="11"/>
        <v>0</v>
      </c>
      <c r="J197" s="7">
        <f t="shared" si="12"/>
        <v>0</v>
      </c>
      <c r="K197" s="7">
        <f t="shared" si="13"/>
        <v>0</v>
      </c>
      <c r="L197" s="31"/>
      <c r="M197" s="31" t="str">
        <f t="shared" si="14"/>
        <v xml:space="preserve"> </v>
      </c>
    </row>
    <row r="198" spans="1:13" x14ac:dyDescent="0.25">
      <c r="A198" s="36" t="s">
        <v>1294</v>
      </c>
      <c r="B198" s="37" t="s">
        <v>1295</v>
      </c>
      <c r="C198" s="37" t="s">
        <v>53</v>
      </c>
      <c r="D198" s="2" t="s">
        <v>890</v>
      </c>
      <c r="E198" s="1">
        <v>21850.91</v>
      </c>
      <c r="F198" s="1">
        <v>1098.3800000000001</v>
      </c>
      <c r="G198" s="1">
        <f t="shared" ref="G198:G261" si="15">E198-F198</f>
        <v>20752.53</v>
      </c>
      <c r="H198" s="1">
        <v>0</v>
      </c>
      <c r="I198" s="1">
        <f t="shared" ref="I198:I261" si="16">IF(G198+H198&gt;0,G198+H198,0)</f>
        <v>20752.53</v>
      </c>
      <c r="J198" s="7">
        <f t="shared" ref="J198:J261" si="17">I198*0.75</f>
        <v>15564.397499999999</v>
      </c>
      <c r="K198" s="7">
        <f t="shared" ref="K198:K261" si="18">I198*0.25</f>
        <v>5188.1324999999997</v>
      </c>
      <c r="L198" s="31"/>
      <c r="M198" s="31" t="str">
        <f t="shared" ref="M198:M261" si="19">IF(D198="Y",F198+L198," ")</f>
        <v xml:space="preserve"> </v>
      </c>
    </row>
    <row r="199" spans="1:13" x14ac:dyDescent="0.25">
      <c r="A199" s="36" t="s">
        <v>1296</v>
      </c>
      <c r="B199" s="37" t="s">
        <v>1297</v>
      </c>
      <c r="C199" s="37" t="s">
        <v>40</v>
      </c>
      <c r="D199" s="2" t="s">
        <v>890</v>
      </c>
      <c r="E199" s="1">
        <v>2067.56</v>
      </c>
      <c r="F199" s="1">
        <v>1716.78</v>
      </c>
      <c r="G199" s="1">
        <f t="shared" si="15"/>
        <v>350.78</v>
      </c>
      <c r="H199" s="1">
        <v>0</v>
      </c>
      <c r="I199" s="1">
        <f t="shared" si="16"/>
        <v>350.78</v>
      </c>
      <c r="J199" s="7">
        <f t="shared" si="17"/>
        <v>263.08499999999998</v>
      </c>
      <c r="K199" s="7">
        <f t="shared" si="18"/>
        <v>87.694999999999993</v>
      </c>
      <c r="L199" s="31"/>
      <c r="M199" s="31" t="str">
        <f t="shared" si="19"/>
        <v xml:space="preserve"> </v>
      </c>
    </row>
    <row r="200" spans="1:13" x14ac:dyDescent="0.25">
      <c r="A200" s="36" t="s">
        <v>1298</v>
      </c>
      <c r="B200" s="37" t="s">
        <v>1299</v>
      </c>
      <c r="C200" s="37" t="s">
        <v>22</v>
      </c>
      <c r="D200" s="2" t="s">
        <v>890</v>
      </c>
      <c r="E200" s="1">
        <v>65838.240000000005</v>
      </c>
      <c r="F200" s="1">
        <v>2572.8200000000002</v>
      </c>
      <c r="G200" s="1">
        <f t="shared" si="15"/>
        <v>63265.420000000006</v>
      </c>
      <c r="H200" s="1">
        <v>0</v>
      </c>
      <c r="I200" s="1">
        <f t="shared" si="16"/>
        <v>63265.420000000006</v>
      </c>
      <c r="J200" s="7">
        <f t="shared" si="17"/>
        <v>47449.065000000002</v>
      </c>
      <c r="K200" s="7">
        <f t="shared" si="18"/>
        <v>15816.355000000001</v>
      </c>
      <c r="L200" s="31"/>
      <c r="M200" s="31" t="str">
        <f t="shared" si="19"/>
        <v xml:space="preserve"> </v>
      </c>
    </row>
    <row r="201" spans="1:13" x14ac:dyDescent="0.25">
      <c r="A201" s="36" t="s">
        <v>1300</v>
      </c>
      <c r="B201" s="37" t="s">
        <v>1301</v>
      </c>
      <c r="C201" s="37" t="s">
        <v>23</v>
      </c>
      <c r="D201" s="2" t="s">
        <v>890</v>
      </c>
      <c r="E201" s="1">
        <v>105291.95</v>
      </c>
      <c r="F201" s="1">
        <v>3979.9</v>
      </c>
      <c r="G201" s="1">
        <f t="shared" si="15"/>
        <v>101312.05</v>
      </c>
      <c r="H201" s="1">
        <v>0</v>
      </c>
      <c r="I201" s="1">
        <f t="shared" si="16"/>
        <v>101312.05</v>
      </c>
      <c r="J201" s="7">
        <f t="shared" si="17"/>
        <v>75984.037500000006</v>
      </c>
      <c r="K201" s="7">
        <f t="shared" si="18"/>
        <v>25328.012500000001</v>
      </c>
      <c r="L201" s="31"/>
      <c r="M201" s="31" t="str">
        <f t="shared" si="19"/>
        <v xml:space="preserve"> </v>
      </c>
    </row>
    <row r="202" spans="1:13" x14ac:dyDescent="0.25">
      <c r="A202" s="36" t="s">
        <v>1302</v>
      </c>
      <c r="B202" s="37" t="s">
        <v>1303</v>
      </c>
      <c r="C202" s="37" t="s">
        <v>1039</v>
      </c>
      <c r="D202" s="2" t="s">
        <v>890</v>
      </c>
      <c r="E202" s="1">
        <v>100096.3</v>
      </c>
      <c r="F202" s="1">
        <v>4321.95</v>
      </c>
      <c r="G202" s="1">
        <f t="shared" si="15"/>
        <v>95774.35</v>
      </c>
      <c r="H202" s="1">
        <v>-5162.1000000000004</v>
      </c>
      <c r="I202" s="1">
        <f t="shared" si="16"/>
        <v>90612.25</v>
      </c>
      <c r="J202" s="7">
        <f t="shared" si="17"/>
        <v>67959.1875</v>
      </c>
      <c r="K202" s="7">
        <f t="shared" si="18"/>
        <v>22653.0625</v>
      </c>
      <c r="L202" s="31"/>
      <c r="M202" s="31" t="str">
        <f t="shared" si="19"/>
        <v xml:space="preserve"> </v>
      </c>
    </row>
    <row r="203" spans="1:13" x14ac:dyDescent="0.25">
      <c r="A203" s="36" t="s">
        <v>1304</v>
      </c>
      <c r="B203" s="37" t="s">
        <v>1305</v>
      </c>
      <c r="C203" s="37" t="s">
        <v>41</v>
      </c>
      <c r="D203" s="2" t="s">
        <v>890</v>
      </c>
      <c r="E203" s="1">
        <v>84741.74</v>
      </c>
      <c r="F203" s="1">
        <v>4107.7</v>
      </c>
      <c r="G203" s="1">
        <f t="shared" si="15"/>
        <v>80634.040000000008</v>
      </c>
      <c r="H203" s="1">
        <v>0</v>
      </c>
      <c r="I203" s="1">
        <f t="shared" si="16"/>
        <v>80634.040000000008</v>
      </c>
      <c r="J203" s="7">
        <f t="shared" si="17"/>
        <v>60475.530000000006</v>
      </c>
      <c r="K203" s="7">
        <f t="shared" si="18"/>
        <v>20158.510000000002</v>
      </c>
      <c r="L203" s="31"/>
      <c r="M203" s="31" t="str">
        <f t="shared" si="19"/>
        <v xml:space="preserve"> </v>
      </c>
    </row>
    <row r="204" spans="1:13" x14ac:dyDescent="0.25">
      <c r="A204" s="36" t="s">
        <v>1306</v>
      </c>
      <c r="B204" s="37" t="s">
        <v>1307</v>
      </c>
      <c r="C204" s="37" t="s">
        <v>41</v>
      </c>
      <c r="D204" s="2" t="s">
        <v>890</v>
      </c>
      <c r="E204" s="1">
        <v>175.31</v>
      </c>
      <c r="F204" s="1">
        <v>145.56</v>
      </c>
      <c r="G204" s="1">
        <f t="shared" si="15"/>
        <v>29.75</v>
      </c>
      <c r="H204" s="1">
        <v>0</v>
      </c>
      <c r="I204" s="1">
        <f t="shared" si="16"/>
        <v>29.75</v>
      </c>
      <c r="J204" s="7">
        <f t="shared" si="17"/>
        <v>22.3125</v>
      </c>
      <c r="K204" s="7">
        <f t="shared" si="18"/>
        <v>7.4375</v>
      </c>
      <c r="L204" s="31"/>
      <c r="M204" s="31" t="str">
        <f t="shared" si="19"/>
        <v xml:space="preserve"> </v>
      </c>
    </row>
    <row r="205" spans="1:13" x14ac:dyDescent="0.25">
      <c r="A205" s="36" t="s">
        <v>1308</v>
      </c>
      <c r="B205" s="37" t="s">
        <v>1309</v>
      </c>
      <c r="C205" s="37" t="s">
        <v>30</v>
      </c>
      <c r="D205" s="2" t="s">
        <v>890</v>
      </c>
      <c r="E205" s="1">
        <v>10952.12</v>
      </c>
      <c r="F205" s="1">
        <v>150.19</v>
      </c>
      <c r="G205" s="1">
        <f t="shared" si="15"/>
        <v>10801.93</v>
      </c>
      <c r="H205" s="1">
        <v>0</v>
      </c>
      <c r="I205" s="1">
        <f t="shared" si="16"/>
        <v>10801.93</v>
      </c>
      <c r="J205" s="7">
        <f t="shared" si="17"/>
        <v>8101.4475000000002</v>
      </c>
      <c r="K205" s="7">
        <f t="shared" si="18"/>
        <v>2700.4825000000001</v>
      </c>
      <c r="L205" s="31"/>
      <c r="M205" s="31" t="str">
        <f t="shared" si="19"/>
        <v xml:space="preserve"> </v>
      </c>
    </row>
    <row r="206" spans="1:13" x14ac:dyDescent="0.25">
      <c r="A206" s="36" t="s">
        <v>1310</v>
      </c>
      <c r="B206" s="37" t="s">
        <v>1311</v>
      </c>
      <c r="C206" s="37" t="s">
        <v>19</v>
      </c>
      <c r="D206" s="2" t="s">
        <v>890</v>
      </c>
      <c r="E206" s="1">
        <v>1197.92</v>
      </c>
      <c r="F206" s="1">
        <v>863.04</v>
      </c>
      <c r="G206" s="1">
        <f t="shared" si="15"/>
        <v>334.88000000000011</v>
      </c>
      <c r="H206" s="1">
        <v>0</v>
      </c>
      <c r="I206" s="1">
        <f t="shared" si="16"/>
        <v>334.88000000000011</v>
      </c>
      <c r="J206" s="7">
        <f t="shared" si="17"/>
        <v>251.16000000000008</v>
      </c>
      <c r="K206" s="7">
        <f t="shared" si="18"/>
        <v>83.720000000000027</v>
      </c>
      <c r="L206" s="31"/>
      <c r="M206" s="31" t="str">
        <f t="shared" si="19"/>
        <v xml:space="preserve"> </v>
      </c>
    </row>
    <row r="207" spans="1:13" x14ac:dyDescent="0.25">
      <c r="A207" s="36" t="s">
        <v>1312</v>
      </c>
      <c r="B207" s="37" t="s">
        <v>1313</v>
      </c>
      <c r="C207" s="37" t="s">
        <v>17</v>
      </c>
      <c r="D207" s="2" t="s">
        <v>890</v>
      </c>
      <c r="E207" s="1">
        <v>58441.21</v>
      </c>
      <c r="F207" s="1">
        <v>2892.62</v>
      </c>
      <c r="G207" s="1">
        <f t="shared" si="15"/>
        <v>55548.59</v>
      </c>
      <c r="H207" s="1">
        <v>0</v>
      </c>
      <c r="I207" s="1">
        <f t="shared" si="16"/>
        <v>55548.59</v>
      </c>
      <c r="J207" s="7">
        <f t="shared" si="17"/>
        <v>41661.442499999997</v>
      </c>
      <c r="K207" s="7">
        <f t="shared" si="18"/>
        <v>13887.147499999999</v>
      </c>
      <c r="L207" s="31"/>
      <c r="M207" s="31" t="str">
        <f t="shared" si="19"/>
        <v xml:space="preserve"> </v>
      </c>
    </row>
    <row r="208" spans="1:13" x14ac:dyDescent="0.25">
      <c r="A208" s="36" t="s">
        <v>1314</v>
      </c>
      <c r="B208" s="37" t="s">
        <v>1315</v>
      </c>
      <c r="C208" s="37" t="s">
        <v>977</v>
      </c>
      <c r="D208" s="2" t="s">
        <v>890</v>
      </c>
      <c r="E208" s="1">
        <v>0</v>
      </c>
      <c r="F208" s="1">
        <v>0</v>
      </c>
      <c r="G208" s="1">
        <f t="shared" si="15"/>
        <v>0</v>
      </c>
      <c r="H208" s="1">
        <v>0</v>
      </c>
      <c r="I208" s="1">
        <f t="shared" si="16"/>
        <v>0</v>
      </c>
      <c r="J208" s="7">
        <f t="shared" si="17"/>
        <v>0</v>
      </c>
      <c r="K208" s="7">
        <f t="shared" si="18"/>
        <v>0</v>
      </c>
      <c r="L208" s="31"/>
      <c r="M208" s="31" t="str">
        <f t="shared" si="19"/>
        <v xml:space="preserve"> </v>
      </c>
    </row>
    <row r="209" spans="1:14" x14ac:dyDescent="0.25">
      <c r="A209" s="36" t="s">
        <v>1316</v>
      </c>
      <c r="B209" s="37" t="s">
        <v>1317</v>
      </c>
      <c r="C209" s="37" t="s">
        <v>64</v>
      </c>
      <c r="D209" s="2" t="s">
        <v>890</v>
      </c>
      <c r="E209" s="1">
        <v>130958.53</v>
      </c>
      <c r="F209" s="1">
        <v>6315.97</v>
      </c>
      <c r="G209" s="1">
        <f t="shared" si="15"/>
        <v>124642.56</v>
      </c>
      <c r="H209" s="1">
        <v>0</v>
      </c>
      <c r="I209" s="1">
        <f t="shared" si="16"/>
        <v>124642.56</v>
      </c>
      <c r="J209" s="7">
        <f t="shared" si="17"/>
        <v>93481.919999999998</v>
      </c>
      <c r="K209" s="7">
        <f t="shared" si="18"/>
        <v>31160.639999999999</v>
      </c>
      <c r="L209" s="31"/>
      <c r="M209" s="31" t="str">
        <f t="shared" si="19"/>
        <v xml:space="preserve"> </v>
      </c>
    </row>
    <row r="210" spans="1:14" x14ac:dyDescent="0.25">
      <c r="A210" s="36" t="s">
        <v>1318</v>
      </c>
      <c r="B210" s="37" t="s">
        <v>1319</v>
      </c>
      <c r="C210" s="37" t="s">
        <v>40</v>
      </c>
      <c r="D210" s="2" t="s">
        <v>890</v>
      </c>
      <c r="E210" s="1">
        <v>9101.32</v>
      </c>
      <c r="F210" s="1">
        <v>420.15</v>
      </c>
      <c r="G210" s="1">
        <f t="shared" si="15"/>
        <v>8681.17</v>
      </c>
      <c r="H210" s="1">
        <v>0</v>
      </c>
      <c r="I210" s="1">
        <f t="shared" si="16"/>
        <v>8681.17</v>
      </c>
      <c r="J210" s="7">
        <f t="shared" si="17"/>
        <v>6510.8775000000005</v>
      </c>
      <c r="K210" s="7">
        <f t="shared" si="18"/>
        <v>2170.2925</v>
      </c>
      <c r="L210" s="31"/>
      <c r="M210" s="31" t="str">
        <f t="shared" si="19"/>
        <v xml:space="preserve"> </v>
      </c>
    </row>
    <row r="211" spans="1:14" x14ac:dyDescent="0.25">
      <c r="A211" s="36" t="s">
        <v>1320</v>
      </c>
      <c r="B211" s="37" t="s">
        <v>1321</v>
      </c>
      <c r="C211" s="37" t="s">
        <v>42</v>
      </c>
      <c r="D211" s="2" t="s">
        <v>890</v>
      </c>
      <c r="E211" s="1">
        <v>56743.34</v>
      </c>
      <c r="F211" s="1">
        <v>8892.76</v>
      </c>
      <c r="G211" s="1">
        <f t="shared" si="15"/>
        <v>47850.579999999994</v>
      </c>
      <c r="H211" s="1">
        <v>0</v>
      </c>
      <c r="I211" s="1">
        <f t="shared" si="16"/>
        <v>47850.579999999994</v>
      </c>
      <c r="J211" s="7">
        <f t="shared" si="17"/>
        <v>35887.934999999998</v>
      </c>
      <c r="K211" s="7">
        <f t="shared" si="18"/>
        <v>11962.644999999999</v>
      </c>
      <c r="L211" s="31"/>
      <c r="M211" s="31" t="str">
        <f t="shared" si="19"/>
        <v xml:space="preserve"> </v>
      </c>
    </row>
    <row r="212" spans="1:14" x14ac:dyDescent="0.25">
      <c r="A212" s="36" t="s">
        <v>1322</v>
      </c>
      <c r="B212" s="37" t="s">
        <v>1323</v>
      </c>
      <c r="C212" s="37" t="s">
        <v>65</v>
      </c>
      <c r="D212" s="2" t="s">
        <v>890</v>
      </c>
      <c r="E212" s="1">
        <v>4449.09</v>
      </c>
      <c r="F212" s="1">
        <v>729.69</v>
      </c>
      <c r="G212" s="1">
        <f t="shared" si="15"/>
        <v>3719.4</v>
      </c>
      <c r="H212" s="1">
        <v>0</v>
      </c>
      <c r="I212" s="1">
        <f t="shared" si="16"/>
        <v>3719.4</v>
      </c>
      <c r="J212" s="7">
        <f t="shared" si="17"/>
        <v>2789.55</v>
      </c>
      <c r="K212" s="7">
        <f t="shared" si="18"/>
        <v>929.85</v>
      </c>
      <c r="L212" s="31"/>
      <c r="M212" s="31" t="str">
        <f t="shared" si="19"/>
        <v xml:space="preserve"> </v>
      </c>
    </row>
    <row r="213" spans="1:14" x14ac:dyDescent="0.25">
      <c r="A213" s="36" t="s">
        <v>1324</v>
      </c>
      <c r="B213" s="37" t="s">
        <v>1325</v>
      </c>
      <c r="C213" s="37" t="s">
        <v>1326</v>
      </c>
      <c r="D213" s="2" t="s">
        <v>890</v>
      </c>
      <c r="E213" s="1">
        <v>1705.16</v>
      </c>
      <c r="F213" s="1">
        <v>460.96</v>
      </c>
      <c r="G213" s="1">
        <f t="shared" si="15"/>
        <v>1244.2</v>
      </c>
      <c r="H213" s="1">
        <v>0</v>
      </c>
      <c r="I213" s="1">
        <f t="shared" si="16"/>
        <v>1244.2</v>
      </c>
      <c r="J213" s="7">
        <f t="shared" si="17"/>
        <v>933.15000000000009</v>
      </c>
      <c r="K213" s="7">
        <f t="shared" si="18"/>
        <v>311.05</v>
      </c>
      <c r="L213" s="31"/>
      <c r="M213" s="31" t="str">
        <f t="shared" si="19"/>
        <v xml:space="preserve"> </v>
      </c>
    </row>
    <row r="214" spans="1:14" x14ac:dyDescent="0.25">
      <c r="A214" s="36" t="s">
        <v>1327</v>
      </c>
      <c r="B214" s="37" t="s">
        <v>1328</v>
      </c>
      <c r="C214" s="37" t="s">
        <v>17</v>
      </c>
      <c r="D214" s="2" t="s">
        <v>890</v>
      </c>
      <c r="E214" s="1">
        <v>116972.5</v>
      </c>
      <c r="F214" s="1">
        <v>6578.83</v>
      </c>
      <c r="G214" s="1">
        <f t="shared" si="15"/>
        <v>110393.67</v>
      </c>
      <c r="H214" s="1">
        <v>-3197.66</v>
      </c>
      <c r="I214" s="1">
        <f t="shared" si="16"/>
        <v>107196.01</v>
      </c>
      <c r="J214" s="7">
        <f t="shared" si="17"/>
        <v>80397.007499999992</v>
      </c>
      <c r="K214" s="7">
        <f t="shared" si="18"/>
        <v>26799.002499999999</v>
      </c>
      <c r="L214" s="31"/>
      <c r="M214" s="31" t="str">
        <f t="shared" si="19"/>
        <v xml:space="preserve"> </v>
      </c>
    </row>
    <row r="215" spans="1:14" x14ac:dyDescent="0.25">
      <c r="A215" s="36" t="s">
        <v>1329</v>
      </c>
      <c r="B215" s="37" t="s">
        <v>1330</v>
      </c>
      <c r="C215" s="37" t="s">
        <v>23</v>
      </c>
      <c r="D215" s="2" t="s">
        <v>890</v>
      </c>
      <c r="E215" s="1">
        <v>119.54</v>
      </c>
      <c r="F215" s="1">
        <v>32.700000000000003</v>
      </c>
      <c r="G215" s="1">
        <f t="shared" si="15"/>
        <v>86.84</v>
      </c>
      <c r="H215" s="1">
        <v>-12917.91</v>
      </c>
      <c r="I215" s="1">
        <f t="shared" si="16"/>
        <v>0</v>
      </c>
      <c r="J215" s="7">
        <f t="shared" si="17"/>
        <v>0</v>
      </c>
      <c r="K215" s="7">
        <f t="shared" si="18"/>
        <v>0</v>
      </c>
      <c r="L215" s="31"/>
      <c r="M215" s="31" t="str">
        <f t="shared" si="19"/>
        <v xml:space="preserve"> </v>
      </c>
    </row>
    <row r="216" spans="1:14" x14ac:dyDescent="0.25">
      <c r="A216" s="36" t="s">
        <v>1331</v>
      </c>
      <c r="B216" s="37" t="s">
        <v>1332</v>
      </c>
      <c r="C216" s="37" t="s">
        <v>44</v>
      </c>
      <c r="D216" s="2" t="s">
        <v>890</v>
      </c>
      <c r="E216" s="1">
        <v>23140.65</v>
      </c>
      <c r="F216" s="1">
        <v>1694.27</v>
      </c>
      <c r="G216" s="1">
        <f t="shared" si="15"/>
        <v>21446.38</v>
      </c>
      <c r="H216" s="1">
        <v>0</v>
      </c>
      <c r="I216" s="1">
        <f t="shared" si="16"/>
        <v>21446.38</v>
      </c>
      <c r="J216" s="7">
        <f t="shared" si="17"/>
        <v>16084.785</v>
      </c>
      <c r="K216" s="7">
        <f t="shared" si="18"/>
        <v>5361.5950000000003</v>
      </c>
      <c r="L216" s="31"/>
      <c r="M216" s="31" t="str">
        <f t="shared" si="19"/>
        <v xml:space="preserve"> </v>
      </c>
    </row>
    <row r="217" spans="1:14" x14ac:dyDescent="0.25">
      <c r="A217" s="36" t="s">
        <v>1333</v>
      </c>
      <c r="B217" s="37" t="s">
        <v>1334</v>
      </c>
      <c r="C217" s="37" t="s">
        <v>55</v>
      </c>
      <c r="D217" s="2" t="s">
        <v>890</v>
      </c>
      <c r="E217" s="1">
        <v>31767.8</v>
      </c>
      <c r="F217" s="1">
        <v>0</v>
      </c>
      <c r="G217" s="1">
        <f t="shared" si="15"/>
        <v>31767.8</v>
      </c>
      <c r="H217" s="1">
        <v>0</v>
      </c>
      <c r="I217" s="1">
        <f t="shared" si="16"/>
        <v>31767.8</v>
      </c>
      <c r="J217" s="7">
        <f t="shared" si="17"/>
        <v>23825.85</v>
      </c>
      <c r="K217" s="7">
        <f t="shared" si="18"/>
        <v>7941.95</v>
      </c>
      <c r="L217" s="31"/>
      <c r="M217" s="31" t="str">
        <f t="shared" si="19"/>
        <v xml:space="preserve"> </v>
      </c>
    </row>
    <row r="218" spans="1:14" x14ac:dyDescent="0.25">
      <c r="A218" s="36" t="s">
        <v>1335</v>
      </c>
      <c r="B218" s="37" t="s">
        <v>1334</v>
      </c>
      <c r="C218" s="37" t="s">
        <v>14</v>
      </c>
      <c r="D218" s="2" t="s">
        <v>890</v>
      </c>
      <c r="E218" s="1">
        <v>0</v>
      </c>
      <c r="F218" s="1">
        <v>0</v>
      </c>
      <c r="G218" s="1">
        <f t="shared" si="15"/>
        <v>0</v>
      </c>
      <c r="H218" s="1">
        <v>0</v>
      </c>
      <c r="I218" s="1">
        <f t="shared" si="16"/>
        <v>0</v>
      </c>
      <c r="J218" s="7">
        <f t="shared" si="17"/>
        <v>0</v>
      </c>
      <c r="K218" s="7">
        <f t="shared" si="18"/>
        <v>0</v>
      </c>
      <c r="L218" s="31"/>
      <c r="M218" s="31" t="str">
        <f t="shared" si="19"/>
        <v xml:space="preserve"> </v>
      </c>
    </row>
    <row r="219" spans="1:14" x14ac:dyDescent="0.25">
      <c r="A219" s="36" t="s">
        <v>1336</v>
      </c>
      <c r="B219" s="37" t="s">
        <v>1334</v>
      </c>
      <c r="C219" s="37" t="s">
        <v>56</v>
      </c>
      <c r="D219" s="2" t="s">
        <v>890</v>
      </c>
      <c r="E219" s="1">
        <v>22249.61</v>
      </c>
      <c r="F219" s="1">
        <v>1014.05</v>
      </c>
      <c r="G219" s="1">
        <f t="shared" si="15"/>
        <v>21235.56</v>
      </c>
      <c r="H219" s="1">
        <v>0</v>
      </c>
      <c r="I219" s="1">
        <f t="shared" si="16"/>
        <v>21235.56</v>
      </c>
      <c r="J219" s="7">
        <f t="shared" si="17"/>
        <v>15926.670000000002</v>
      </c>
      <c r="K219" s="7">
        <f t="shared" si="18"/>
        <v>5308.89</v>
      </c>
      <c r="L219" s="31"/>
      <c r="M219" s="31" t="str">
        <f t="shared" si="19"/>
        <v xml:space="preserve"> </v>
      </c>
    </row>
    <row r="220" spans="1:14" x14ac:dyDescent="0.25">
      <c r="A220" s="36" t="s">
        <v>1337</v>
      </c>
      <c r="B220" s="37" t="s">
        <v>1338</v>
      </c>
      <c r="C220" s="37" t="s">
        <v>36</v>
      </c>
      <c r="D220" s="2" t="s">
        <v>890</v>
      </c>
      <c r="E220" s="1">
        <v>7653.28</v>
      </c>
      <c r="F220" s="1">
        <v>2124.41</v>
      </c>
      <c r="G220" s="1">
        <f t="shared" si="15"/>
        <v>5528.87</v>
      </c>
      <c r="H220" s="1">
        <v>0</v>
      </c>
      <c r="I220" s="1">
        <f t="shared" si="16"/>
        <v>5528.87</v>
      </c>
      <c r="J220" s="7">
        <f t="shared" si="17"/>
        <v>4146.6525000000001</v>
      </c>
      <c r="K220" s="7">
        <f t="shared" si="18"/>
        <v>1382.2175</v>
      </c>
      <c r="L220" s="31"/>
      <c r="M220" s="31" t="str">
        <f t="shared" si="19"/>
        <v xml:space="preserve"> </v>
      </c>
    </row>
    <row r="221" spans="1:14" x14ac:dyDescent="0.25">
      <c r="A221" s="36" t="s">
        <v>1339</v>
      </c>
      <c r="B221" s="37" t="s">
        <v>1340</v>
      </c>
      <c r="C221" s="37" t="s">
        <v>1020</v>
      </c>
      <c r="D221" s="2" t="s">
        <v>890</v>
      </c>
      <c r="E221" s="1">
        <v>109054.39</v>
      </c>
      <c r="F221" s="1">
        <v>5648.01</v>
      </c>
      <c r="G221" s="1">
        <f t="shared" si="15"/>
        <v>103406.38</v>
      </c>
      <c r="H221" s="1">
        <v>0</v>
      </c>
      <c r="I221" s="1">
        <f t="shared" si="16"/>
        <v>103406.38</v>
      </c>
      <c r="J221" s="7">
        <f t="shared" si="17"/>
        <v>77554.785000000003</v>
      </c>
      <c r="K221" s="7">
        <f t="shared" si="18"/>
        <v>25851.595000000001</v>
      </c>
      <c r="L221" s="31"/>
      <c r="M221" s="31" t="str">
        <f t="shared" si="19"/>
        <v xml:space="preserve"> </v>
      </c>
    </row>
    <row r="222" spans="1:14" x14ac:dyDescent="0.25">
      <c r="A222" s="36" t="s">
        <v>1341</v>
      </c>
      <c r="B222" s="37" t="s">
        <v>1342</v>
      </c>
      <c r="C222" s="37" t="s">
        <v>59</v>
      </c>
      <c r="D222" s="2" t="s">
        <v>890</v>
      </c>
      <c r="E222" s="1">
        <v>3995.99</v>
      </c>
      <c r="F222" s="1">
        <v>1080.24</v>
      </c>
      <c r="G222" s="1">
        <f t="shared" si="15"/>
        <v>2915.75</v>
      </c>
      <c r="H222" s="1">
        <v>0</v>
      </c>
      <c r="I222" s="1">
        <f t="shared" si="16"/>
        <v>2915.75</v>
      </c>
      <c r="J222" s="7">
        <f t="shared" si="17"/>
        <v>2186.8125</v>
      </c>
      <c r="K222" s="7">
        <f t="shared" si="18"/>
        <v>728.9375</v>
      </c>
      <c r="L222" s="31"/>
      <c r="M222" s="31" t="str">
        <f t="shared" si="19"/>
        <v xml:space="preserve"> </v>
      </c>
    </row>
    <row r="223" spans="1:14" x14ac:dyDescent="0.25">
      <c r="A223" s="36" t="s">
        <v>1343</v>
      </c>
      <c r="B223" s="37" t="s">
        <v>1344</v>
      </c>
      <c r="C223" s="37" t="s">
        <v>914</v>
      </c>
      <c r="D223" s="2" t="s">
        <v>69</v>
      </c>
      <c r="E223" s="1">
        <v>280953.51</v>
      </c>
      <c r="F223" s="1">
        <v>21670.34</v>
      </c>
      <c r="G223" s="1">
        <f t="shared" si="15"/>
        <v>259283.17</v>
      </c>
      <c r="H223" s="1">
        <v>0</v>
      </c>
      <c r="I223" s="1">
        <f t="shared" si="16"/>
        <v>259283.17</v>
      </c>
      <c r="J223" s="7">
        <f t="shared" si="17"/>
        <v>194462.3775</v>
      </c>
      <c r="K223" s="7">
        <f t="shared" si="18"/>
        <v>64820.792500000003</v>
      </c>
      <c r="L223" s="31">
        <v>0</v>
      </c>
      <c r="M223" s="31">
        <f t="shared" si="19"/>
        <v>21670.34</v>
      </c>
      <c r="N223" s="17">
        <v>5885.41</v>
      </c>
    </row>
    <row r="224" spans="1:14" x14ac:dyDescent="0.25">
      <c r="A224" s="36" t="s">
        <v>1345</v>
      </c>
      <c r="B224" s="37" t="s">
        <v>1346</v>
      </c>
      <c r="C224" s="37" t="s">
        <v>23</v>
      </c>
      <c r="D224" s="2" t="s">
        <v>890</v>
      </c>
      <c r="E224" s="1">
        <v>151342.37</v>
      </c>
      <c r="F224" s="1">
        <v>21980.82</v>
      </c>
      <c r="G224" s="1">
        <f t="shared" si="15"/>
        <v>129361.54999999999</v>
      </c>
      <c r="H224" s="1">
        <v>-2639.45</v>
      </c>
      <c r="I224" s="1">
        <f t="shared" si="16"/>
        <v>126722.09999999999</v>
      </c>
      <c r="J224" s="7">
        <f t="shared" si="17"/>
        <v>95041.574999999997</v>
      </c>
      <c r="K224" s="7">
        <f t="shared" si="18"/>
        <v>31680.524999999998</v>
      </c>
      <c r="L224" s="31"/>
      <c r="M224" s="31" t="str">
        <f t="shared" si="19"/>
        <v xml:space="preserve"> </v>
      </c>
    </row>
    <row r="225" spans="1:13" x14ac:dyDescent="0.25">
      <c r="A225" s="36" t="s">
        <v>1347</v>
      </c>
      <c r="B225" s="37" t="s">
        <v>1348</v>
      </c>
      <c r="C225" s="37" t="s">
        <v>43</v>
      </c>
      <c r="D225" s="2" t="s">
        <v>890</v>
      </c>
      <c r="E225" s="1">
        <v>0</v>
      </c>
      <c r="F225" s="1">
        <v>0</v>
      </c>
      <c r="G225" s="1">
        <f t="shared" si="15"/>
        <v>0</v>
      </c>
      <c r="H225" s="1">
        <v>0</v>
      </c>
      <c r="I225" s="1">
        <f t="shared" si="16"/>
        <v>0</v>
      </c>
      <c r="J225" s="7">
        <f t="shared" si="17"/>
        <v>0</v>
      </c>
      <c r="K225" s="7">
        <f t="shared" si="18"/>
        <v>0</v>
      </c>
      <c r="L225" s="31"/>
      <c r="M225" s="31" t="str">
        <f t="shared" si="19"/>
        <v xml:space="preserve"> </v>
      </c>
    </row>
    <row r="226" spans="1:13" x14ac:dyDescent="0.25">
      <c r="A226" s="36" t="s">
        <v>1349</v>
      </c>
      <c r="B226" s="37" t="s">
        <v>1350</v>
      </c>
      <c r="C226" s="37" t="s">
        <v>23</v>
      </c>
      <c r="D226" s="2" t="s">
        <v>890</v>
      </c>
      <c r="E226" s="1">
        <v>45425.97</v>
      </c>
      <c r="F226" s="1">
        <v>4076.34</v>
      </c>
      <c r="G226" s="1">
        <f t="shared" si="15"/>
        <v>41349.630000000005</v>
      </c>
      <c r="H226" s="1">
        <v>0</v>
      </c>
      <c r="I226" s="1">
        <f t="shared" si="16"/>
        <v>41349.630000000005</v>
      </c>
      <c r="J226" s="7">
        <f t="shared" si="17"/>
        <v>31012.222500000003</v>
      </c>
      <c r="K226" s="7">
        <f t="shared" si="18"/>
        <v>10337.407500000001</v>
      </c>
      <c r="L226" s="31"/>
      <c r="M226" s="31" t="str">
        <f t="shared" si="19"/>
        <v xml:space="preserve"> </v>
      </c>
    </row>
    <row r="227" spans="1:13" x14ac:dyDescent="0.25">
      <c r="A227" s="36" t="s">
        <v>1351</v>
      </c>
      <c r="B227" s="37" t="s">
        <v>1352</v>
      </c>
      <c r="C227" s="37" t="s">
        <v>48</v>
      </c>
      <c r="D227" s="2" t="s">
        <v>890</v>
      </c>
      <c r="E227" s="1">
        <v>34717.51</v>
      </c>
      <c r="F227" s="1">
        <v>3097.67</v>
      </c>
      <c r="G227" s="1">
        <f t="shared" si="15"/>
        <v>31619.840000000004</v>
      </c>
      <c r="H227" s="1">
        <v>0</v>
      </c>
      <c r="I227" s="1">
        <f t="shared" si="16"/>
        <v>31619.840000000004</v>
      </c>
      <c r="J227" s="7">
        <f t="shared" si="17"/>
        <v>23714.880000000005</v>
      </c>
      <c r="K227" s="7">
        <f t="shared" si="18"/>
        <v>7904.9600000000009</v>
      </c>
      <c r="L227" s="31"/>
      <c r="M227" s="31" t="str">
        <f t="shared" si="19"/>
        <v xml:space="preserve"> </v>
      </c>
    </row>
    <row r="228" spans="1:13" x14ac:dyDescent="0.25">
      <c r="A228" s="36" t="s">
        <v>1353</v>
      </c>
      <c r="B228" s="37" t="s">
        <v>1354</v>
      </c>
      <c r="C228" s="37" t="s">
        <v>911</v>
      </c>
      <c r="D228" s="2" t="s">
        <v>890</v>
      </c>
      <c r="E228" s="1">
        <v>6917.85</v>
      </c>
      <c r="F228" s="1">
        <v>1179.1300000000001</v>
      </c>
      <c r="G228" s="1">
        <f t="shared" si="15"/>
        <v>5738.72</v>
      </c>
      <c r="H228" s="1">
        <v>0</v>
      </c>
      <c r="I228" s="1">
        <f t="shared" si="16"/>
        <v>5738.72</v>
      </c>
      <c r="J228" s="7">
        <f t="shared" si="17"/>
        <v>4304.04</v>
      </c>
      <c r="K228" s="7">
        <f t="shared" si="18"/>
        <v>1434.68</v>
      </c>
      <c r="L228" s="31"/>
      <c r="M228" s="31" t="str">
        <f t="shared" si="19"/>
        <v xml:space="preserve"> </v>
      </c>
    </row>
    <row r="229" spans="1:13" x14ac:dyDescent="0.25">
      <c r="A229" s="36" t="s">
        <v>1355</v>
      </c>
      <c r="B229" s="37" t="s">
        <v>1356</v>
      </c>
      <c r="C229" s="37" t="s">
        <v>63</v>
      </c>
      <c r="D229" s="2" t="s">
        <v>890</v>
      </c>
      <c r="E229" s="1">
        <v>556.1</v>
      </c>
      <c r="F229" s="1">
        <v>172.02</v>
      </c>
      <c r="G229" s="1">
        <f t="shared" si="15"/>
        <v>384.08000000000004</v>
      </c>
      <c r="H229" s="1">
        <v>0</v>
      </c>
      <c r="I229" s="1">
        <f t="shared" si="16"/>
        <v>384.08000000000004</v>
      </c>
      <c r="J229" s="7">
        <f t="shared" si="17"/>
        <v>288.06000000000006</v>
      </c>
      <c r="K229" s="7">
        <f t="shared" si="18"/>
        <v>96.02000000000001</v>
      </c>
      <c r="L229" s="31"/>
      <c r="M229" s="31" t="str">
        <f t="shared" si="19"/>
        <v xml:space="preserve"> </v>
      </c>
    </row>
    <row r="230" spans="1:13" x14ac:dyDescent="0.25">
      <c r="A230" s="36" t="s">
        <v>1357</v>
      </c>
      <c r="B230" s="37" t="s">
        <v>1358</v>
      </c>
      <c r="C230" s="37" t="s">
        <v>44</v>
      </c>
      <c r="D230" s="2" t="s">
        <v>890</v>
      </c>
      <c r="E230" s="1">
        <v>4678</v>
      </c>
      <c r="F230" s="1">
        <v>1293.67</v>
      </c>
      <c r="G230" s="1">
        <f t="shared" si="15"/>
        <v>3384.33</v>
      </c>
      <c r="H230" s="1">
        <v>0</v>
      </c>
      <c r="I230" s="1">
        <f t="shared" si="16"/>
        <v>3384.33</v>
      </c>
      <c r="J230" s="7">
        <f t="shared" si="17"/>
        <v>2538.2474999999999</v>
      </c>
      <c r="K230" s="7">
        <f t="shared" si="18"/>
        <v>846.08249999999998</v>
      </c>
      <c r="L230" s="31"/>
      <c r="M230" s="31" t="str">
        <f t="shared" si="19"/>
        <v xml:space="preserve"> </v>
      </c>
    </row>
    <row r="231" spans="1:13" x14ac:dyDescent="0.25">
      <c r="A231" s="36" t="s">
        <v>1359</v>
      </c>
      <c r="B231" s="37" t="s">
        <v>1360</v>
      </c>
      <c r="C231" s="37" t="s">
        <v>945</v>
      </c>
      <c r="D231" s="2" t="s">
        <v>890</v>
      </c>
      <c r="E231" s="1">
        <v>12899.27</v>
      </c>
      <c r="F231" s="1">
        <v>867.03</v>
      </c>
      <c r="G231" s="1">
        <f t="shared" si="15"/>
        <v>12032.24</v>
      </c>
      <c r="H231" s="1">
        <v>0</v>
      </c>
      <c r="I231" s="1">
        <f t="shared" si="16"/>
        <v>12032.24</v>
      </c>
      <c r="J231" s="7">
        <f t="shared" si="17"/>
        <v>9024.18</v>
      </c>
      <c r="K231" s="7">
        <f t="shared" si="18"/>
        <v>3008.06</v>
      </c>
      <c r="L231" s="31"/>
      <c r="M231" s="31" t="str">
        <f t="shared" si="19"/>
        <v xml:space="preserve"> </v>
      </c>
    </row>
    <row r="232" spans="1:13" x14ac:dyDescent="0.25">
      <c r="A232" s="36" t="s">
        <v>1361</v>
      </c>
      <c r="B232" s="37" t="s">
        <v>1362</v>
      </c>
      <c r="C232" s="37" t="s">
        <v>25</v>
      </c>
      <c r="D232" s="2" t="s">
        <v>890</v>
      </c>
      <c r="E232" s="1">
        <v>1470.73</v>
      </c>
      <c r="F232" s="1">
        <v>0</v>
      </c>
      <c r="G232" s="1">
        <f t="shared" si="15"/>
        <v>1470.73</v>
      </c>
      <c r="H232" s="1">
        <v>0</v>
      </c>
      <c r="I232" s="1">
        <f t="shared" si="16"/>
        <v>1470.73</v>
      </c>
      <c r="J232" s="7">
        <f t="shared" si="17"/>
        <v>1103.0475000000001</v>
      </c>
      <c r="K232" s="7">
        <f t="shared" si="18"/>
        <v>367.6825</v>
      </c>
      <c r="L232" s="31"/>
      <c r="M232" s="31" t="str">
        <f t="shared" si="19"/>
        <v xml:space="preserve"> </v>
      </c>
    </row>
    <row r="233" spans="1:13" x14ac:dyDescent="0.25">
      <c r="A233" s="36" t="s">
        <v>1363</v>
      </c>
      <c r="B233" s="37" t="s">
        <v>1362</v>
      </c>
      <c r="C233" s="37" t="s">
        <v>66</v>
      </c>
      <c r="D233" s="2" t="s">
        <v>890</v>
      </c>
      <c r="E233" s="1">
        <v>76160.92</v>
      </c>
      <c r="F233" s="1">
        <v>4742.67</v>
      </c>
      <c r="G233" s="1">
        <f t="shared" si="15"/>
        <v>71418.25</v>
      </c>
      <c r="H233" s="1">
        <v>0</v>
      </c>
      <c r="I233" s="1">
        <f t="shared" si="16"/>
        <v>71418.25</v>
      </c>
      <c r="J233" s="7">
        <f t="shared" si="17"/>
        <v>53563.6875</v>
      </c>
      <c r="K233" s="7">
        <f t="shared" si="18"/>
        <v>17854.5625</v>
      </c>
      <c r="L233" s="31"/>
      <c r="M233" s="31" t="str">
        <f t="shared" si="19"/>
        <v xml:space="preserve"> </v>
      </c>
    </row>
    <row r="234" spans="1:13" x14ac:dyDescent="0.25">
      <c r="A234" s="36" t="s">
        <v>1364</v>
      </c>
      <c r="B234" s="37" t="s">
        <v>1365</v>
      </c>
      <c r="C234" s="37" t="s">
        <v>23</v>
      </c>
      <c r="D234" s="2" t="s">
        <v>890</v>
      </c>
      <c r="E234" s="1">
        <v>241387.94</v>
      </c>
      <c r="F234" s="1">
        <v>15556.81</v>
      </c>
      <c r="G234" s="1">
        <f t="shared" si="15"/>
        <v>225831.13</v>
      </c>
      <c r="H234" s="1">
        <v>-2187.5700000000002</v>
      </c>
      <c r="I234" s="1">
        <f t="shared" si="16"/>
        <v>223643.56</v>
      </c>
      <c r="J234" s="7">
        <f t="shared" si="17"/>
        <v>167732.66999999998</v>
      </c>
      <c r="K234" s="7">
        <f t="shared" si="18"/>
        <v>55910.89</v>
      </c>
      <c r="L234" s="31"/>
      <c r="M234" s="31" t="str">
        <f t="shared" si="19"/>
        <v xml:space="preserve"> </v>
      </c>
    </row>
    <row r="235" spans="1:13" x14ac:dyDescent="0.25">
      <c r="A235" s="36" t="s">
        <v>1366</v>
      </c>
      <c r="B235" s="37" t="s">
        <v>1367</v>
      </c>
      <c r="C235" s="37" t="s">
        <v>1020</v>
      </c>
      <c r="D235" s="2" t="s">
        <v>890</v>
      </c>
      <c r="E235" s="1">
        <v>110812.77</v>
      </c>
      <c r="F235" s="1">
        <v>6135.06</v>
      </c>
      <c r="G235" s="1">
        <f t="shared" si="15"/>
        <v>104677.71</v>
      </c>
      <c r="H235" s="1">
        <v>0</v>
      </c>
      <c r="I235" s="1">
        <f t="shared" si="16"/>
        <v>104677.71</v>
      </c>
      <c r="J235" s="7">
        <f t="shared" si="17"/>
        <v>78508.282500000001</v>
      </c>
      <c r="K235" s="7">
        <f t="shared" si="18"/>
        <v>26169.427500000002</v>
      </c>
      <c r="L235" s="31"/>
      <c r="M235" s="31" t="str">
        <f t="shared" si="19"/>
        <v xml:space="preserve"> </v>
      </c>
    </row>
    <row r="236" spans="1:13" x14ac:dyDescent="0.25">
      <c r="A236" s="36" t="s">
        <v>1368</v>
      </c>
      <c r="B236" s="37" t="s">
        <v>1369</v>
      </c>
      <c r="C236" s="37" t="s">
        <v>16</v>
      </c>
      <c r="D236" s="2" t="s">
        <v>890</v>
      </c>
      <c r="E236" s="1">
        <v>38522.94</v>
      </c>
      <c r="F236" s="1">
        <v>292.19</v>
      </c>
      <c r="G236" s="1">
        <f t="shared" si="15"/>
        <v>38230.75</v>
      </c>
      <c r="H236" s="1">
        <v>0</v>
      </c>
      <c r="I236" s="1">
        <f t="shared" si="16"/>
        <v>38230.75</v>
      </c>
      <c r="J236" s="7">
        <f t="shared" si="17"/>
        <v>28673.0625</v>
      </c>
      <c r="K236" s="7">
        <f t="shared" si="18"/>
        <v>9557.6875</v>
      </c>
      <c r="L236" s="31"/>
      <c r="M236" s="31" t="str">
        <f t="shared" si="19"/>
        <v xml:space="preserve"> </v>
      </c>
    </row>
    <row r="237" spans="1:13" x14ac:dyDescent="0.25">
      <c r="A237" s="36" t="s">
        <v>1370</v>
      </c>
      <c r="B237" s="37" t="s">
        <v>1371</v>
      </c>
      <c r="C237" s="37" t="s">
        <v>54</v>
      </c>
      <c r="D237" s="2" t="s">
        <v>890</v>
      </c>
      <c r="E237" s="1">
        <v>44491</v>
      </c>
      <c r="F237" s="1">
        <v>3440.17</v>
      </c>
      <c r="G237" s="1">
        <f t="shared" si="15"/>
        <v>41050.83</v>
      </c>
      <c r="H237" s="1">
        <v>0</v>
      </c>
      <c r="I237" s="1">
        <f t="shared" si="16"/>
        <v>41050.83</v>
      </c>
      <c r="J237" s="7">
        <f t="shared" si="17"/>
        <v>30788.122500000001</v>
      </c>
      <c r="K237" s="7">
        <f t="shared" si="18"/>
        <v>10262.7075</v>
      </c>
      <c r="L237" s="31"/>
      <c r="M237" s="31" t="str">
        <f t="shared" si="19"/>
        <v xml:space="preserve"> </v>
      </c>
    </row>
    <row r="238" spans="1:13" x14ac:dyDescent="0.25">
      <c r="A238" s="36" t="s">
        <v>1372</v>
      </c>
      <c r="B238" s="37" t="s">
        <v>1373</v>
      </c>
      <c r="C238" s="37" t="s">
        <v>38</v>
      </c>
      <c r="D238" s="2" t="s">
        <v>890</v>
      </c>
      <c r="E238" s="1">
        <v>0</v>
      </c>
      <c r="F238" s="1">
        <v>0</v>
      </c>
      <c r="G238" s="1">
        <f t="shared" si="15"/>
        <v>0</v>
      </c>
      <c r="H238" s="1">
        <v>0</v>
      </c>
      <c r="I238" s="1">
        <f t="shared" si="16"/>
        <v>0</v>
      </c>
      <c r="J238" s="7">
        <f t="shared" si="17"/>
        <v>0</v>
      </c>
      <c r="K238" s="7">
        <f t="shared" si="18"/>
        <v>0</v>
      </c>
      <c r="L238" s="31"/>
      <c r="M238" s="31" t="str">
        <f t="shared" si="19"/>
        <v xml:space="preserve"> </v>
      </c>
    </row>
    <row r="239" spans="1:13" x14ac:dyDescent="0.25">
      <c r="A239" s="36" t="s">
        <v>1374</v>
      </c>
      <c r="B239" s="37" t="s">
        <v>1375</v>
      </c>
      <c r="C239" s="37" t="s">
        <v>42</v>
      </c>
      <c r="D239" s="2" t="s">
        <v>890</v>
      </c>
      <c r="E239" s="1">
        <v>34980.239999999998</v>
      </c>
      <c r="F239" s="1">
        <v>4146.38</v>
      </c>
      <c r="G239" s="1">
        <f t="shared" si="15"/>
        <v>30833.859999999997</v>
      </c>
      <c r="H239" s="1">
        <v>0</v>
      </c>
      <c r="I239" s="1">
        <f t="shared" si="16"/>
        <v>30833.859999999997</v>
      </c>
      <c r="J239" s="7">
        <f t="shared" si="17"/>
        <v>23125.394999999997</v>
      </c>
      <c r="K239" s="7">
        <f t="shared" si="18"/>
        <v>7708.4649999999992</v>
      </c>
      <c r="L239" s="31"/>
      <c r="M239" s="31" t="str">
        <f t="shared" si="19"/>
        <v xml:space="preserve"> </v>
      </c>
    </row>
    <row r="240" spans="1:13" x14ac:dyDescent="0.25">
      <c r="A240" s="36" t="s">
        <v>1376</v>
      </c>
      <c r="B240" s="37" t="s">
        <v>1377</v>
      </c>
      <c r="C240" s="37" t="s">
        <v>42</v>
      </c>
      <c r="D240" s="2" t="s">
        <v>890</v>
      </c>
      <c r="E240" s="1">
        <v>28407.65</v>
      </c>
      <c r="F240" s="1">
        <v>2313.25</v>
      </c>
      <c r="G240" s="1">
        <f t="shared" si="15"/>
        <v>26094.400000000001</v>
      </c>
      <c r="H240" s="1">
        <v>0</v>
      </c>
      <c r="I240" s="1">
        <f t="shared" si="16"/>
        <v>26094.400000000001</v>
      </c>
      <c r="J240" s="7">
        <f t="shared" si="17"/>
        <v>19570.800000000003</v>
      </c>
      <c r="K240" s="7">
        <f t="shared" si="18"/>
        <v>6523.6</v>
      </c>
      <c r="L240" s="31"/>
      <c r="M240" s="31" t="str">
        <f t="shared" si="19"/>
        <v xml:space="preserve"> </v>
      </c>
    </row>
    <row r="241" spans="1:14" x14ac:dyDescent="0.25">
      <c r="A241" s="36" t="s">
        <v>1378</v>
      </c>
      <c r="B241" s="37" t="s">
        <v>1379</v>
      </c>
      <c r="C241" s="37" t="s">
        <v>27</v>
      </c>
      <c r="D241" s="2" t="s">
        <v>890</v>
      </c>
      <c r="E241" s="1">
        <v>22337.8</v>
      </c>
      <c r="F241" s="1">
        <v>6084.66</v>
      </c>
      <c r="G241" s="1">
        <f t="shared" si="15"/>
        <v>16253.14</v>
      </c>
      <c r="H241" s="1">
        <v>-3103.41</v>
      </c>
      <c r="I241" s="1">
        <f t="shared" si="16"/>
        <v>13149.73</v>
      </c>
      <c r="J241" s="7">
        <f t="shared" si="17"/>
        <v>9862.2975000000006</v>
      </c>
      <c r="K241" s="7">
        <f t="shared" si="18"/>
        <v>3287.4324999999999</v>
      </c>
      <c r="L241" s="31"/>
      <c r="M241" s="31" t="str">
        <f t="shared" si="19"/>
        <v xml:space="preserve"> </v>
      </c>
    </row>
    <row r="242" spans="1:14" x14ac:dyDescent="0.25">
      <c r="A242" s="36" t="s">
        <v>1380</v>
      </c>
      <c r="B242" s="37" t="s">
        <v>1381</v>
      </c>
      <c r="C242" s="37" t="s">
        <v>14</v>
      </c>
      <c r="D242" s="2" t="s">
        <v>69</v>
      </c>
      <c r="E242" s="1">
        <v>19127.490000000002</v>
      </c>
      <c r="F242" s="1">
        <v>449.9</v>
      </c>
      <c r="G242" s="1">
        <f t="shared" si="15"/>
        <v>18677.59</v>
      </c>
      <c r="H242" s="1">
        <v>-57142.8</v>
      </c>
      <c r="I242" s="1">
        <f t="shared" si="16"/>
        <v>0</v>
      </c>
      <c r="J242" s="7">
        <f t="shared" si="17"/>
        <v>0</v>
      </c>
      <c r="K242" s="7">
        <f t="shared" si="18"/>
        <v>0</v>
      </c>
      <c r="L242" s="31">
        <v>114905.63</v>
      </c>
      <c r="M242" s="31">
        <f t="shared" si="19"/>
        <v>115355.53</v>
      </c>
      <c r="N242" s="17">
        <v>51756.2</v>
      </c>
    </row>
    <row r="243" spans="1:14" x14ac:dyDescent="0.25">
      <c r="A243" s="36" t="s">
        <v>1382</v>
      </c>
      <c r="B243" s="37" t="s">
        <v>1383</v>
      </c>
      <c r="C243" s="37" t="s">
        <v>28</v>
      </c>
      <c r="D243" s="2" t="s">
        <v>890</v>
      </c>
      <c r="E243" s="1">
        <v>57708.75</v>
      </c>
      <c r="F243" s="1">
        <v>1182.46</v>
      </c>
      <c r="G243" s="1">
        <f t="shared" si="15"/>
        <v>56526.29</v>
      </c>
      <c r="H243" s="1">
        <v>0</v>
      </c>
      <c r="I243" s="1">
        <f t="shared" si="16"/>
        <v>56526.29</v>
      </c>
      <c r="J243" s="7">
        <f t="shared" si="17"/>
        <v>42394.717499999999</v>
      </c>
      <c r="K243" s="7">
        <f t="shared" si="18"/>
        <v>14131.5725</v>
      </c>
      <c r="L243" s="31"/>
      <c r="M243" s="31" t="str">
        <f t="shared" si="19"/>
        <v xml:space="preserve"> </v>
      </c>
    </row>
    <row r="244" spans="1:14" x14ac:dyDescent="0.25">
      <c r="A244" s="36" t="s">
        <v>1384</v>
      </c>
      <c r="B244" s="37" t="s">
        <v>1385</v>
      </c>
      <c r="C244" s="37" t="s">
        <v>45</v>
      </c>
      <c r="D244" s="2" t="s">
        <v>890</v>
      </c>
      <c r="E244" s="1">
        <v>2301.75</v>
      </c>
      <c r="F244" s="1">
        <v>97.2</v>
      </c>
      <c r="G244" s="1">
        <f t="shared" si="15"/>
        <v>2204.5500000000002</v>
      </c>
      <c r="H244" s="1">
        <v>0</v>
      </c>
      <c r="I244" s="1">
        <f t="shared" si="16"/>
        <v>2204.5500000000002</v>
      </c>
      <c r="J244" s="7">
        <f t="shared" si="17"/>
        <v>1653.4125000000001</v>
      </c>
      <c r="K244" s="7">
        <f t="shared" si="18"/>
        <v>551.13750000000005</v>
      </c>
      <c r="L244" s="31"/>
      <c r="M244" s="31" t="str">
        <f t="shared" si="19"/>
        <v xml:space="preserve"> </v>
      </c>
    </row>
    <row r="245" spans="1:14" x14ac:dyDescent="0.25">
      <c r="A245" s="36" t="s">
        <v>1386</v>
      </c>
      <c r="B245" s="37" t="s">
        <v>1387</v>
      </c>
      <c r="C245" s="37" t="s">
        <v>19</v>
      </c>
      <c r="D245" s="2" t="s">
        <v>890</v>
      </c>
      <c r="E245" s="1">
        <v>244.64</v>
      </c>
      <c r="F245" s="1">
        <v>39.119999999999997</v>
      </c>
      <c r="G245" s="1">
        <f t="shared" si="15"/>
        <v>205.51999999999998</v>
      </c>
      <c r="H245" s="1">
        <v>0</v>
      </c>
      <c r="I245" s="1">
        <f t="shared" si="16"/>
        <v>205.51999999999998</v>
      </c>
      <c r="J245" s="7">
        <f t="shared" si="17"/>
        <v>154.13999999999999</v>
      </c>
      <c r="K245" s="7">
        <f t="shared" si="18"/>
        <v>51.379999999999995</v>
      </c>
      <c r="L245" s="31"/>
      <c r="M245" s="31" t="str">
        <f t="shared" si="19"/>
        <v xml:space="preserve"> </v>
      </c>
    </row>
    <row r="246" spans="1:14" x14ac:dyDescent="0.25">
      <c r="A246" s="36" t="s">
        <v>1388</v>
      </c>
      <c r="B246" s="37" t="s">
        <v>1389</v>
      </c>
      <c r="C246" s="37" t="s">
        <v>60</v>
      </c>
      <c r="D246" s="2" t="s">
        <v>890</v>
      </c>
      <c r="E246" s="1">
        <v>11729.71</v>
      </c>
      <c r="F246" s="1">
        <v>3995.23</v>
      </c>
      <c r="G246" s="1">
        <f t="shared" si="15"/>
        <v>7734.48</v>
      </c>
      <c r="H246" s="1">
        <v>0</v>
      </c>
      <c r="I246" s="1">
        <f t="shared" si="16"/>
        <v>7734.48</v>
      </c>
      <c r="J246" s="7">
        <f t="shared" si="17"/>
        <v>5800.86</v>
      </c>
      <c r="K246" s="7">
        <f t="shared" si="18"/>
        <v>1933.62</v>
      </c>
      <c r="L246" s="31"/>
      <c r="M246" s="31" t="str">
        <f t="shared" si="19"/>
        <v xml:space="preserve"> </v>
      </c>
    </row>
    <row r="247" spans="1:14" x14ac:dyDescent="0.25">
      <c r="A247" s="36" t="s">
        <v>1390</v>
      </c>
      <c r="B247" s="37" t="s">
        <v>1391</v>
      </c>
      <c r="C247" s="37" t="s">
        <v>29</v>
      </c>
      <c r="D247" s="2" t="s">
        <v>890</v>
      </c>
      <c r="E247" s="1">
        <v>0</v>
      </c>
      <c r="F247" s="1">
        <v>0</v>
      </c>
      <c r="G247" s="1">
        <f t="shared" si="15"/>
        <v>0</v>
      </c>
      <c r="H247" s="1">
        <v>0</v>
      </c>
      <c r="I247" s="1">
        <f t="shared" si="16"/>
        <v>0</v>
      </c>
      <c r="J247" s="7">
        <f t="shared" si="17"/>
        <v>0</v>
      </c>
      <c r="K247" s="7">
        <f t="shared" si="18"/>
        <v>0</v>
      </c>
      <c r="L247" s="31"/>
      <c r="M247" s="31" t="str">
        <f t="shared" si="19"/>
        <v xml:space="preserve"> </v>
      </c>
    </row>
    <row r="248" spans="1:14" x14ac:dyDescent="0.25">
      <c r="A248" s="36" t="s">
        <v>1392</v>
      </c>
      <c r="B248" s="37" t="s">
        <v>1393</v>
      </c>
      <c r="C248" s="37" t="s">
        <v>21</v>
      </c>
      <c r="D248" s="2" t="s">
        <v>890</v>
      </c>
      <c r="E248" s="1">
        <v>615.53</v>
      </c>
      <c r="F248" s="1">
        <v>582.39</v>
      </c>
      <c r="G248" s="1">
        <f t="shared" si="15"/>
        <v>33.139999999999986</v>
      </c>
      <c r="H248" s="1">
        <v>0</v>
      </c>
      <c r="I248" s="1">
        <f t="shared" si="16"/>
        <v>33.139999999999986</v>
      </c>
      <c r="J248" s="7">
        <f t="shared" si="17"/>
        <v>24.85499999999999</v>
      </c>
      <c r="K248" s="7">
        <f t="shared" si="18"/>
        <v>8.2849999999999966</v>
      </c>
      <c r="L248" s="31"/>
      <c r="M248" s="31" t="str">
        <f t="shared" si="19"/>
        <v xml:space="preserve"> </v>
      </c>
    </row>
    <row r="249" spans="1:14" x14ac:dyDescent="0.25">
      <c r="A249" s="36" t="s">
        <v>1394</v>
      </c>
      <c r="B249" s="37" t="s">
        <v>1395</v>
      </c>
      <c r="C249" s="37" t="s">
        <v>30</v>
      </c>
      <c r="D249" s="2" t="s">
        <v>890</v>
      </c>
      <c r="E249" s="1">
        <v>179216.08</v>
      </c>
      <c r="F249" s="1">
        <v>7485.06</v>
      </c>
      <c r="G249" s="1">
        <f t="shared" si="15"/>
        <v>171731.02</v>
      </c>
      <c r="H249" s="1">
        <v>0</v>
      </c>
      <c r="I249" s="1">
        <f t="shared" si="16"/>
        <v>171731.02</v>
      </c>
      <c r="J249" s="7">
        <f t="shared" si="17"/>
        <v>128798.26499999998</v>
      </c>
      <c r="K249" s="7">
        <f t="shared" si="18"/>
        <v>42932.754999999997</v>
      </c>
      <c r="L249" s="31"/>
      <c r="M249" s="31" t="str">
        <f t="shared" si="19"/>
        <v xml:space="preserve"> </v>
      </c>
    </row>
    <row r="250" spans="1:14" x14ac:dyDescent="0.25">
      <c r="A250" s="36" t="s">
        <v>1396</v>
      </c>
      <c r="B250" s="37" t="s">
        <v>1397</v>
      </c>
      <c r="C250" s="37" t="s">
        <v>46</v>
      </c>
      <c r="D250" s="2" t="s">
        <v>890</v>
      </c>
      <c r="E250" s="1">
        <v>36645.370000000003</v>
      </c>
      <c r="F250" s="1">
        <v>892.29</v>
      </c>
      <c r="G250" s="1">
        <f t="shared" si="15"/>
        <v>35753.08</v>
      </c>
      <c r="H250" s="1">
        <v>0</v>
      </c>
      <c r="I250" s="1">
        <f t="shared" si="16"/>
        <v>35753.08</v>
      </c>
      <c r="J250" s="7">
        <f t="shared" si="17"/>
        <v>26814.81</v>
      </c>
      <c r="K250" s="7">
        <f t="shared" si="18"/>
        <v>8938.27</v>
      </c>
      <c r="L250" s="31"/>
      <c r="M250" s="31" t="str">
        <f t="shared" si="19"/>
        <v xml:space="preserve"> </v>
      </c>
    </row>
    <row r="251" spans="1:14" x14ac:dyDescent="0.25">
      <c r="A251" s="36" t="s">
        <v>1398</v>
      </c>
      <c r="B251" s="37" t="s">
        <v>1399</v>
      </c>
      <c r="C251" s="37" t="s">
        <v>911</v>
      </c>
      <c r="D251" s="2" t="s">
        <v>890</v>
      </c>
      <c r="E251" s="1">
        <v>0</v>
      </c>
      <c r="F251" s="1">
        <v>0</v>
      </c>
      <c r="G251" s="1">
        <f t="shared" si="15"/>
        <v>0</v>
      </c>
      <c r="H251" s="1">
        <v>0</v>
      </c>
      <c r="I251" s="1">
        <f t="shared" si="16"/>
        <v>0</v>
      </c>
      <c r="J251" s="7">
        <f t="shared" si="17"/>
        <v>0</v>
      </c>
      <c r="K251" s="7">
        <f t="shared" si="18"/>
        <v>0</v>
      </c>
      <c r="L251" s="31"/>
      <c r="M251" s="31" t="str">
        <f t="shared" si="19"/>
        <v xml:space="preserve"> </v>
      </c>
    </row>
    <row r="252" spans="1:14" x14ac:dyDescent="0.25">
      <c r="A252" s="36" t="s">
        <v>1400</v>
      </c>
      <c r="B252" s="37" t="s">
        <v>1401</v>
      </c>
      <c r="C252" s="37" t="s">
        <v>1402</v>
      </c>
      <c r="D252" s="2" t="s">
        <v>890</v>
      </c>
      <c r="E252" s="1">
        <v>998.34</v>
      </c>
      <c r="F252" s="1">
        <v>0</v>
      </c>
      <c r="G252" s="1">
        <f t="shared" si="15"/>
        <v>998.34</v>
      </c>
      <c r="H252" s="1">
        <v>0</v>
      </c>
      <c r="I252" s="1">
        <f t="shared" si="16"/>
        <v>998.34</v>
      </c>
      <c r="J252" s="7">
        <f t="shared" si="17"/>
        <v>748.755</v>
      </c>
      <c r="K252" s="7">
        <f t="shared" si="18"/>
        <v>249.58500000000001</v>
      </c>
      <c r="L252" s="31"/>
      <c r="M252" s="31" t="str">
        <f t="shared" si="19"/>
        <v xml:space="preserve"> </v>
      </c>
    </row>
    <row r="253" spans="1:14" x14ac:dyDescent="0.25">
      <c r="A253" s="36" t="s">
        <v>1403</v>
      </c>
      <c r="B253" s="37" t="s">
        <v>1404</v>
      </c>
      <c r="C253" s="37" t="s">
        <v>15</v>
      </c>
      <c r="D253" s="2" t="s">
        <v>890</v>
      </c>
      <c r="E253" s="1">
        <v>97066.47</v>
      </c>
      <c r="F253" s="1">
        <v>3499.68</v>
      </c>
      <c r="G253" s="1">
        <f t="shared" si="15"/>
        <v>93566.790000000008</v>
      </c>
      <c r="H253" s="1">
        <v>-72460.600000000006</v>
      </c>
      <c r="I253" s="1">
        <f t="shared" si="16"/>
        <v>21106.190000000002</v>
      </c>
      <c r="J253" s="7">
        <f t="shared" si="17"/>
        <v>15829.642500000002</v>
      </c>
      <c r="K253" s="7">
        <f t="shared" si="18"/>
        <v>5276.5475000000006</v>
      </c>
      <c r="L253" s="31"/>
      <c r="M253" s="31" t="str">
        <f t="shared" si="19"/>
        <v xml:space="preserve"> </v>
      </c>
    </row>
    <row r="254" spans="1:14" x14ac:dyDescent="0.25">
      <c r="A254" s="36" t="s">
        <v>1405</v>
      </c>
      <c r="B254" s="37" t="s">
        <v>1406</v>
      </c>
      <c r="C254" s="37" t="s">
        <v>26</v>
      </c>
      <c r="D254" s="2" t="s">
        <v>890</v>
      </c>
      <c r="E254" s="1">
        <v>807.62</v>
      </c>
      <c r="F254" s="1">
        <v>764.14</v>
      </c>
      <c r="G254" s="1">
        <f t="shared" si="15"/>
        <v>43.480000000000018</v>
      </c>
      <c r="H254" s="1">
        <v>0</v>
      </c>
      <c r="I254" s="1">
        <f t="shared" si="16"/>
        <v>43.480000000000018</v>
      </c>
      <c r="J254" s="7">
        <f t="shared" si="17"/>
        <v>32.610000000000014</v>
      </c>
      <c r="K254" s="7">
        <f t="shared" si="18"/>
        <v>10.870000000000005</v>
      </c>
      <c r="L254" s="31"/>
      <c r="M254" s="31" t="str">
        <f t="shared" si="19"/>
        <v xml:space="preserve"> </v>
      </c>
    </row>
    <row r="255" spans="1:14" x14ac:dyDescent="0.25">
      <c r="A255" s="36" t="s">
        <v>1407</v>
      </c>
      <c r="B255" s="37" t="s">
        <v>1408</v>
      </c>
      <c r="C255" s="37" t="s">
        <v>47</v>
      </c>
      <c r="D255" s="2" t="s">
        <v>890</v>
      </c>
      <c r="E255" s="1">
        <v>0</v>
      </c>
      <c r="F255" s="1">
        <v>0</v>
      </c>
      <c r="G255" s="1">
        <f t="shared" si="15"/>
        <v>0</v>
      </c>
      <c r="H255" s="1">
        <v>0</v>
      </c>
      <c r="I255" s="1">
        <f t="shared" si="16"/>
        <v>0</v>
      </c>
      <c r="J255" s="7">
        <f t="shared" si="17"/>
        <v>0</v>
      </c>
      <c r="K255" s="7">
        <f t="shared" si="18"/>
        <v>0</v>
      </c>
      <c r="L255" s="31"/>
      <c r="M255" s="31" t="str">
        <f t="shared" si="19"/>
        <v xml:space="preserve"> </v>
      </c>
    </row>
    <row r="256" spans="1:14" x14ac:dyDescent="0.25">
      <c r="A256" s="36" t="s">
        <v>1409</v>
      </c>
      <c r="B256" s="37" t="s">
        <v>1410</v>
      </c>
      <c r="C256" s="37" t="s">
        <v>17</v>
      </c>
      <c r="D256" s="2" t="s">
        <v>890</v>
      </c>
      <c r="E256" s="1">
        <v>21581.58</v>
      </c>
      <c r="F256" s="1">
        <v>0</v>
      </c>
      <c r="G256" s="1">
        <f t="shared" si="15"/>
        <v>21581.58</v>
      </c>
      <c r="H256" s="1">
        <v>0</v>
      </c>
      <c r="I256" s="1">
        <f t="shared" si="16"/>
        <v>21581.58</v>
      </c>
      <c r="J256" s="7">
        <f t="shared" si="17"/>
        <v>16186.185000000001</v>
      </c>
      <c r="K256" s="7">
        <f t="shared" si="18"/>
        <v>5395.3950000000004</v>
      </c>
      <c r="L256" s="31"/>
      <c r="M256" s="31" t="str">
        <f t="shared" si="19"/>
        <v xml:space="preserve"> </v>
      </c>
    </row>
    <row r="257" spans="1:14" x14ac:dyDescent="0.25">
      <c r="A257" s="36" t="s">
        <v>1411</v>
      </c>
      <c r="B257" s="37" t="s">
        <v>1412</v>
      </c>
      <c r="C257" s="37" t="s">
        <v>49</v>
      </c>
      <c r="D257" s="2" t="s">
        <v>890</v>
      </c>
      <c r="E257" s="1">
        <v>0</v>
      </c>
      <c r="F257" s="1">
        <v>0</v>
      </c>
      <c r="G257" s="1">
        <f t="shared" si="15"/>
        <v>0</v>
      </c>
      <c r="H257" s="1">
        <v>0</v>
      </c>
      <c r="I257" s="1">
        <f t="shared" si="16"/>
        <v>0</v>
      </c>
      <c r="J257" s="7">
        <f t="shared" si="17"/>
        <v>0</v>
      </c>
      <c r="K257" s="7">
        <f t="shared" si="18"/>
        <v>0</v>
      </c>
      <c r="L257" s="31"/>
      <c r="M257" s="31" t="str">
        <f t="shared" si="19"/>
        <v xml:space="preserve"> </v>
      </c>
    </row>
    <row r="258" spans="1:14" x14ac:dyDescent="0.25">
      <c r="A258" s="36" t="s">
        <v>1413</v>
      </c>
      <c r="B258" s="37" t="s">
        <v>1414</v>
      </c>
      <c r="C258" s="37" t="s">
        <v>27</v>
      </c>
      <c r="D258" s="2" t="s">
        <v>890</v>
      </c>
      <c r="E258" s="1">
        <v>0</v>
      </c>
      <c r="F258" s="1">
        <v>0</v>
      </c>
      <c r="G258" s="1">
        <f t="shared" si="15"/>
        <v>0</v>
      </c>
      <c r="H258" s="1">
        <v>0</v>
      </c>
      <c r="I258" s="1">
        <f t="shared" si="16"/>
        <v>0</v>
      </c>
      <c r="J258" s="7">
        <f t="shared" si="17"/>
        <v>0</v>
      </c>
      <c r="K258" s="7">
        <f t="shared" si="18"/>
        <v>0</v>
      </c>
      <c r="L258" s="31"/>
      <c r="M258" s="31" t="str">
        <f t="shared" si="19"/>
        <v xml:space="preserve"> </v>
      </c>
    </row>
    <row r="259" spans="1:14" x14ac:dyDescent="0.25">
      <c r="A259" s="36" t="s">
        <v>1415</v>
      </c>
      <c r="B259" s="37" t="s">
        <v>1416</v>
      </c>
      <c r="C259" s="37" t="s">
        <v>1140</v>
      </c>
      <c r="D259" s="2" t="s">
        <v>890</v>
      </c>
      <c r="E259" s="1">
        <v>292.85000000000002</v>
      </c>
      <c r="F259" s="1">
        <v>79.17</v>
      </c>
      <c r="G259" s="1">
        <f t="shared" si="15"/>
        <v>213.68</v>
      </c>
      <c r="H259" s="1">
        <v>-2716.21</v>
      </c>
      <c r="I259" s="1">
        <f t="shared" si="16"/>
        <v>0</v>
      </c>
      <c r="J259" s="7">
        <f t="shared" si="17"/>
        <v>0</v>
      </c>
      <c r="K259" s="7">
        <f t="shared" si="18"/>
        <v>0</v>
      </c>
      <c r="L259" s="31"/>
      <c r="M259" s="31" t="str">
        <f t="shared" si="19"/>
        <v xml:space="preserve"> </v>
      </c>
    </row>
    <row r="260" spans="1:14" x14ac:dyDescent="0.25">
      <c r="A260" s="36" t="s">
        <v>1417</v>
      </c>
      <c r="B260" s="37" t="s">
        <v>1418</v>
      </c>
      <c r="C260" s="37" t="s">
        <v>44</v>
      </c>
      <c r="D260" s="2" t="s">
        <v>890</v>
      </c>
      <c r="E260" s="1">
        <v>43037.72</v>
      </c>
      <c r="F260" s="1">
        <v>3582.14</v>
      </c>
      <c r="G260" s="1">
        <f t="shared" si="15"/>
        <v>39455.58</v>
      </c>
      <c r="H260" s="1">
        <v>0</v>
      </c>
      <c r="I260" s="1">
        <f t="shared" si="16"/>
        <v>39455.58</v>
      </c>
      <c r="J260" s="7">
        <f t="shared" si="17"/>
        <v>29591.685000000001</v>
      </c>
      <c r="K260" s="7">
        <f t="shared" si="18"/>
        <v>9863.8950000000004</v>
      </c>
      <c r="L260" s="31"/>
      <c r="M260" s="31" t="str">
        <f t="shared" si="19"/>
        <v xml:space="preserve"> </v>
      </c>
    </row>
    <row r="261" spans="1:14" x14ac:dyDescent="0.25">
      <c r="A261" s="36" t="s">
        <v>1419</v>
      </c>
      <c r="B261" s="37" t="s">
        <v>1420</v>
      </c>
      <c r="C261" s="37" t="s">
        <v>49</v>
      </c>
      <c r="D261" s="2" t="s">
        <v>890</v>
      </c>
      <c r="E261" s="1">
        <v>766.31</v>
      </c>
      <c r="F261" s="1">
        <v>0</v>
      </c>
      <c r="G261" s="1">
        <f t="shared" si="15"/>
        <v>766.31</v>
      </c>
      <c r="H261" s="1">
        <v>0</v>
      </c>
      <c r="I261" s="1">
        <f t="shared" si="16"/>
        <v>766.31</v>
      </c>
      <c r="J261" s="7">
        <f t="shared" si="17"/>
        <v>574.73249999999996</v>
      </c>
      <c r="K261" s="7">
        <f t="shared" si="18"/>
        <v>191.57749999999999</v>
      </c>
      <c r="L261" s="31"/>
      <c r="M261" s="31" t="str">
        <f t="shared" si="19"/>
        <v xml:space="preserve"> </v>
      </c>
    </row>
    <row r="262" spans="1:14" x14ac:dyDescent="0.25">
      <c r="A262" s="36" t="s">
        <v>1421</v>
      </c>
      <c r="B262" s="37" t="s">
        <v>1422</v>
      </c>
      <c r="C262" s="37" t="s">
        <v>42</v>
      </c>
      <c r="D262" s="2" t="s">
        <v>890</v>
      </c>
      <c r="E262" s="1">
        <v>0</v>
      </c>
      <c r="F262" s="1">
        <v>0</v>
      </c>
      <c r="G262" s="1">
        <f t="shared" ref="G262:G325" si="20">E262-F262</f>
        <v>0</v>
      </c>
      <c r="H262" s="1">
        <v>0</v>
      </c>
      <c r="I262" s="1">
        <f t="shared" ref="I262:I325" si="21">IF(G262+H262&gt;0,G262+H262,0)</f>
        <v>0</v>
      </c>
      <c r="J262" s="7">
        <f t="shared" ref="J262:J325" si="22">I262*0.75</f>
        <v>0</v>
      </c>
      <c r="K262" s="7">
        <f t="shared" ref="K262:K325" si="23">I262*0.25</f>
        <v>0</v>
      </c>
      <c r="L262" s="31"/>
      <c r="M262" s="31" t="str">
        <f t="shared" ref="M262:M325" si="24">IF(D262="Y",F262+L262," ")</f>
        <v xml:space="preserve"> </v>
      </c>
    </row>
    <row r="263" spans="1:14" x14ac:dyDescent="0.25">
      <c r="A263" s="36" t="s">
        <v>1423</v>
      </c>
      <c r="B263" s="37" t="s">
        <v>1424</v>
      </c>
      <c r="C263" s="37" t="s">
        <v>1140</v>
      </c>
      <c r="D263" s="2" t="s">
        <v>890</v>
      </c>
      <c r="E263" s="1">
        <v>53348.67</v>
      </c>
      <c r="F263" s="1">
        <v>2078.37</v>
      </c>
      <c r="G263" s="1">
        <f t="shared" si="20"/>
        <v>51270.299999999996</v>
      </c>
      <c r="H263" s="1">
        <v>0</v>
      </c>
      <c r="I263" s="1">
        <f t="shared" si="21"/>
        <v>51270.299999999996</v>
      </c>
      <c r="J263" s="7">
        <f t="shared" si="22"/>
        <v>38452.724999999999</v>
      </c>
      <c r="K263" s="7">
        <f t="shared" si="23"/>
        <v>12817.574999999999</v>
      </c>
      <c r="L263" s="31"/>
      <c r="M263" s="31" t="str">
        <f t="shared" si="24"/>
        <v xml:space="preserve"> </v>
      </c>
    </row>
    <row r="264" spans="1:14" x14ac:dyDescent="0.25">
      <c r="A264" s="36" t="s">
        <v>1425</v>
      </c>
      <c r="B264" s="37" t="s">
        <v>1426</v>
      </c>
      <c r="C264" s="37" t="s">
        <v>45</v>
      </c>
      <c r="D264" s="2" t="s">
        <v>890</v>
      </c>
      <c r="E264" s="1">
        <v>0</v>
      </c>
      <c r="F264" s="1">
        <v>0</v>
      </c>
      <c r="G264" s="1">
        <f t="shared" si="20"/>
        <v>0</v>
      </c>
      <c r="H264" s="1">
        <v>0</v>
      </c>
      <c r="I264" s="1">
        <f t="shared" si="21"/>
        <v>0</v>
      </c>
      <c r="J264" s="7">
        <f t="shared" si="22"/>
        <v>0</v>
      </c>
      <c r="K264" s="7">
        <f t="shared" si="23"/>
        <v>0</v>
      </c>
      <c r="L264" s="31"/>
      <c r="M264" s="31" t="str">
        <f t="shared" si="24"/>
        <v xml:space="preserve"> </v>
      </c>
    </row>
    <row r="265" spans="1:14" x14ac:dyDescent="0.25">
      <c r="A265" s="36" t="s">
        <v>1427</v>
      </c>
      <c r="B265" s="37" t="s">
        <v>1428</v>
      </c>
      <c r="C265" s="37" t="s">
        <v>982</v>
      </c>
      <c r="D265" s="2" t="s">
        <v>890</v>
      </c>
      <c r="E265" s="1">
        <v>351.89</v>
      </c>
      <c r="F265" s="1">
        <v>145.57</v>
      </c>
      <c r="G265" s="1">
        <f t="shared" si="20"/>
        <v>206.32</v>
      </c>
      <c r="H265" s="1">
        <v>0</v>
      </c>
      <c r="I265" s="1">
        <f t="shared" si="21"/>
        <v>206.32</v>
      </c>
      <c r="J265" s="7">
        <f t="shared" si="22"/>
        <v>154.74</v>
      </c>
      <c r="K265" s="7">
        <f t="shared" si="23"/>
        <v>51.58</v>
      </c>
      <c r="L265" s="31"/>
      <c r="M265" s="31" t="str">
        <f t="shared" si="24"/>
        <v xml:space="preserve"> </v>
      </c>
    </row>
    <row r="266" spans="1:14" x14ac:dyDescent="0.25">
      <c r="A266" s="36" t="s">
        <v>1429</v>
      </c>
      <c r="B266" s="37" t="s">
        <v>1430</v>
      </c>
      <c r="C266" s="37" t="s">
        <v>47</v>
      </c>
      <c r="D266" s="2" t="s">
        <v>890</v>
      </c>
      <c r="E266" s="1">
        <v>661461.06000000006</v>
      </c>
      <c r="F266" s="1">
        <v>57401.14</v>
      </c>
      <c r="G266" s="1">
        <f t="shared" si="20"/>
        <v>604059.92000000004</v>
      </c>
      <c r="H266" s="1">
        <v>572889.57999999996</v>
      </c>
      <c r="I266" s="1">
        <f t="shared" si="21"/>
        <v>1176949.5</v>
      </c>
      <c r="J266" s="7">
        <f t="shared" si="22"/>
        <v>882712.125</v>
      </c>
      <c r="K266" s="7">
        <f t="shared" si="23"/>
        <v>294237.375</v>
      </c>
      <c r="L266" s="31"/>
      <c r="M266" s="31" t="str">
        <f t="shared" si="24"/>
        <v xml:space="preserve"> </v>
      </c>
    </row>
    <row r="267" spans="1:14" x14ac:dyDescent="0.25">
      <c r="A267" s="36" t="s">
        <v>1431</v>
      </c>
      <c r="B267" s="37" t="s">
        <v>1432</v>
      </c>
      <c r="C267" s="37" t="s">
        <v>48</v>
      </c>
      <c r="D267" s="2" t="s">
        <v>890</v>
      </c>
      <c r="E267" s="1">
        <v>44488.92</v>
      </c>
      <c r="F267" s="1">
        <v>1118.46</v>
      </c>
      <c r="G267" s="1">
        <f t="shared" si="20"/>
        <v>43370.46</v>
      </c>
      <c r="H267" s="1">
        <v>0</v>
      </c>
      <c r="I267" s="1">
        <f t="shared" si="21"/>
        <v>43370.46</v>
      </c>
      <c r="J267" s="7">
        <f t="shared" si="22"/>
        <v>32527.845000000001</v>
      </c>
      <c r="K267" s="7">
        <f t="shared" si="23"/>
        <v>10842.615</v>
      </c>
      <c r="L267" s="31"/>
      <c r="M267" s="31" t="str">
        <f t="shared" si="24"/>
        <v xml:space="preserve"> </v>
      </c>
    </row>
    <row r="268" spans="1:14" x14ac:dyDescent="0.25">
      <c r="A268" s="36" t="s">
        <v>1433</v>
      </c>
      <c r="B268" s="37" t="s">
        <v>1434</v>
      </c>
      <c r="C268" s="37" t="s">
        <v>27</v>
      </c>
      <c r="D268" s="2" t="s">
        <v>69</v>
      </c>
      <c r="E268" s="1">
        <v>794873.93</v>
      </c>
      <c r="F268" s="1">
        <v>96434.12</v>
      </c>
      <c r="G268" s="1">
        <f t="shared" si="20"/>
        <v>698439.81</v>
      </c>
      <c r="H268" s="1">
        <v>68915.81</v>
      </c>
      <c r="I268" s="1">
        <f t="shared" si="21"/>
        <v>767355.62000000011</v>
      </c>
      <c r="J268" s="7">
        <f t="shared" si="22"/>
        <v>575516.71500000008</v>
      </c>
      <c r="K268" s="7">
        <f t="shared" si="23"/>
        <v>191838.90500000003</v>
      </c>
      <c r="L268" s="31">
        <v>86685.34</v>
      </c>
      <c r="M268" s="31">
        <f t="shared" si="24"/>
        <v>183119.46</v>
      </c>
      <c r="N268" s="17">
        <v>44067.92</v>
      </c>
    </row>
    <row r="269" spans="1:14" x14ac:dyDescent="0.25">
      <c r="A269" s="36" t="s">
        <v>1435</v>
      </c>
      <c r="B269" s="37" t="s">
        <v>1436</v>
      </c>
      <c r="C269" s="37" t="s">
        <v>35</v>
      </c>
      <c r="D269" s="2" t="s">
        <v>890</v>
      </c>
      <c r="E269" s="1">
        <v>0</v>
      </c>
      <c r="F269" s="1">
        <v>0</v>
      </c>
      <c r="G269" s="1">
        <f t="shared" si="20"/>
        <v>0</v>
      </c>
      <c r="H269" s="1">
        <v>0</v>
      </c>
      <c r="I269" s="1">
        <f t="shared" si="21"/>
        <v>0</v>
      </c>
      <c r="J269" s="7">
        <f t="shared" si="22"/>
        <v>0</v>
      </c>
      <c r="K269" s="7">
        <f t="shared" si="23"/>
        <v>0</v>
      </c>
      <c r="L269" s="31"/>
      <c r="M269" s="31" t="str">
        <f t="shared" si="24"/>
        <v xml:space="preserve"> </v>
      </c>
    </row>
    <row r="270" spans="1:14" x14ac:dyDescent="0.25">
      <c r="A270" s="36" t="s">
        <v>1437</v>
      </c>
      <c r="B270" s="37" t="s">
        <v>1438</v>
      </c>
      <c r="C270" s="37" t="s">
        <v>39</v>
      </c>
      <c r="D270" s="2" t="s">
        <v>890</v>
      </c>
      <c r="E270" s="1">
        <v>0</v>
      </c>
      <c r="F270" s="1">
        <v>0</v>
      </c>
      <c r="G270" s="1">
        <f t="shared" si="20"/>
        <v>0</v>
      </c>
      <c r="H270" s="1">
        <v>0</v>
      </c>
      <c r="I270" s="1">
        <f t="shared" si="21"/>
        <v>0</v>
      </c>
      <c r="J270" s="7">
        <f t="shared" si="22"/>
        <v>0</v>
      </c>
      <c r="K270" s="7">
        <f t="shared" si="23"/>
        <v>0</v>
      </c>
      <c r="L270" s="31"/>
      <c r="M270" s="31" t="str">
        <f t="shared" si="24"/>
        <v xml:space="preserve"> </v>
      </c>
    </row>
    <row r="271" spans="1:14" x14ac:dyDescent="0.25">
      <c r="A271" s="36" t="s">
        <v>1439</v>
      </c>
      <c r="B271" s="37" t="s">
        <v>1440</v>
      </c>
      <c r="C271" s="37" t="s">
        <v>57</v>
      </c>
      <c r="D271" s="2" t="s">
        <v>890</v>
      </c>
      <c r="E271" s="1">
        <v>43.63</v>
      </c>
      <c r="F271" s="1">
        <v>0</v>
      </c>
      <c r="G271" s="1">
        <f t="shared" si="20"/>
        <v>43.63</v>
      </c>
      <c r="H271" s="1">
        <v>0</v>
      </c>
      <c r="I271" s="1">
        <f t="shared" si="21"/>
        <v>43.63</v>
      </c>
      <c r="J271" s="7">
        <f t="shared" si="22"/>
        <v>32.722500000000004</v>
      </c>
      <c r="K271" s="7">
        <f t="shared" si="23"/>
        <v>10.907500000000001</v>
      </c>
      <c r="L271" s="31"/>
      <c r="M271" s="31" t="str">
        <f t="shared" si="24"/>
        <v xml:space="preserve"> </v>
      </c>
    </row>
    <row r="272" spans="1:14" x14ac:dyDescent="0.25">
      <c r="A272" s="36" t="s">
        <v>1441</v>
      </c>
      <c r="B272" s="37" t="s">
        <v>1442</v>
      </c>
      <c r="C272" s="37" t="s">
        <v>42</v>
      </c>
      <c r="D272" s="2" t="s">
        <v>890</v>
      </c>
      <c r="E272" s="1">
        <v>19346.419999999998</v>
      </c>
      <c r="F272" s="1">
        <v>2189.71</v>
      </c>
      <c r="G272" s="1">
        <f t="shared" si="20"/>
        <v>17156.71</v>
      </c>
      <c r="H272" s="1">
        <v>0</v>
      </c>
      <c r="I272" s="1">
        <f t="shared" si="21"/>
        <v>17156.71</v>
      </c>
      <c r="J272" s="7">
        <f t="shared" si="22"/>
        <v>12867.532499999999</v>
      </c>
      <c r="K272" s="7">
        <f t="shared" si="23"/>
        <v>4289.1774999999998</v>
      </c>
      <c r="L272" s="31"/>
      <c r="M272" s="31" t="str">
        <f t="shared" si="24"/>
        <v xml:space="preserve"> </v>
      </c>
    </row>
    <row r="273" spans="1:14" x14ac:dyDescent="0.25">
      <c r="A273" s="36" t="s">
        <v>1443</v>
      </c>
      <c r="B273" s="37" t="s">
        <v>1444</v>
      </c>
      <c r="C273" s="37" t="s">
        <v>15</v>
      </c>
      <c r="D273" s="2" t="s">
        <v>890</v>
      </c>
      <c r="E273" s="1">
        <v>305711.11</v>
      </c>
      <c r="F273" s="1">
        <v>15819.8</v>
      </c>
      <c r="G273" s="1">
        <f t="shared" si="20"/>
        <v>289891.31</v>
      </c>
      <c r="H273" s="1">
        <v>-160692.97</v>
      </c>
      <c r="I273" s="1">
        <f t="shared" si="21"/>
        <v>129198.34</v>
      </c>
      <c r="J273" s="7">
        <f t="shared" si="22"/>
        <v>96898.755000000005</v>
      </c>
      <c r="K273" s="7">
        <f t="shared" si="23"/>
        <v>32299.584999999999</v>
      </c>
      <c r="L273" s="31"/>
      <c r="M273" s="31" t="str">
        <f t="shared" si="24"/>
        <v xml:space="preserve"> </v>
      </c>
    </row>
    <row r="274" spans="1:14" x14ac:dyDescent="0.25">
      <c r="A274" s="36" t="s">
        <v>1445</v>
      </c>
      <c r="B274" s="37" t="s">
        <v>1444</v>
      </c>
      <c r="C274" s="37" t="s">
        <v>24</v>
      </c>
      <c r="D274" s="2" t="s">
        <v>890</v>
      </c>
      <c r="E274" s="1">
        <v>6087.47</v>
      </c>
      <c r="F274" s="1">
        <v>513.67999999999995</v>
      </c>
      <c r="G274" s="1">
        <f t="shared" si="20"/>
        <v>5573.79</v>
      </c>
      <c r="H274" s="1">
        <v>0</v>
      </c>
      <c r="I274" s="1">
        <f t="shared" si="21"/>
        <v>5573.79</v>
      </c>
      <c r="J274" s="7">
        <f t="shared" si="22"/>
        <v>4180.3424999999997</v>
      </c>
      <c r="K274" s="7">
        <f t="shared" si="23"/>
        <v>1393.4475</v>
      </c>
      <c r="L274" s="31"/>
      <c r="M274" s="31" t="str">
        <f t="shared" si="24"/>
        <v xml:space="preserve"> </v>
      </c>
    </row>
    <row r="275" spans="1:14" x14ac:dyDescent="0.25">
      <c r="A275" s="36" t="s">
        <v>1446</v>
      </c>
      <c r="B275" s="37" t="s">
        <v>1447</v>
      </c>
      <c r="C275" s="37" t="s">
        <v>42</v>
      </c>
      <c r="D275" s="2" t="s">
        <v>890</v>
      </c>
      <c r="E275" s="1">
        <v>0</v>
      </c>
      <c r="F275" s="1">
        <v>0</v>
      </c>
      <c r="G275" s="1">
        <f t="shared" si="20"/>
        <v>0</v>
      </c>
      <c r="H275" s="1">
        <v>0</v>
      </c>
      <c r="I275" s="1">
        <f t="shared" si="21"/>
        <v>0</v>
      </c>
      <c r="J275" s="7">
        <f t="shared" si="22"/>
        <v>0</v>
      </c>
      <c r="K275" s="7">
        <f t="shared" si="23"/>
        <v>0</v>
      </c>
      <c r="L275" s="31"/>
      <c r="M275" s="31" t="str">
        <f t="shared" si="24"/>
        <v xml:space="preserve"> </v>
      </c>
    </row>
    <row r="276" spans="1:14" x14ac:dyDescent="0.25">
      <c r="A276" s="36" t="s">
        <v>1448</v>
      </c>
      <c r="B276" s="37" t="s">
        <v>1449</v>
      </c>
      <c r="C276" s="37" t="s">
        <v>19</v>
      </c>
      <c r="D276" s="2" t="s">
        <v>69</v>
      </c>
      <c r="E276" s="1">
        <v>250866.41</v>
      </c>
      <c r="F276" s="1">
        <v>3872.14</v>
      </c>
      <c r="G276" s="1">
        <f t="shared" si="20"/>
        <v>246994.27</v>
      </c>
      <c r="H276" s="1">
        <v>123630.41</v>
      </c>
      <c r="I276" s="1">
        <f t="shared" si="21"/>
        <v>370624.68</v>
      </c>
      <c r="J276" s="7">
        <f t="shared" si="22"/>
        <v>277968.51</v>
      </c>
      <c r="K276" s="7">
        <f t="shared" si="23"/>
        <v>92656.17</v>
      </c>
      <c r="L276" s="31">
        <v>1277.52</v>
      </c>
      <c r="M276" s="31">
        <f t="shared" si="24"/>
        <v>5149.66</v>
      </c>
      <c r="N276" s="17">
        <v>31284.11</v>
      </c>
    </row>
    <row r="277" spans="1:14" x14ac:dyDescent="0.25">
      <c r="A277" s="36" t="s">
        <v>1450</v>
      </c>
      <c r="B277" s="37" t="s">
        <v>1451</v>
      </c>
      <c r="C277" s="37" t="s">
        <v>44</v>
      </c>
      <c r="D277" s="2" t="s">
        <v>890</v>
      </c>
      <c r="E277" s="1">
        <v>30510.85</v>
      </c>
      <c r="F277" s="1">
        <v>1377.11</v>
      </c>
      <c r="G277" s="1">
        <f t="shared" si="20"/>
        <v>29133.739999999998</v>
      </c>
      <c r="H277" s="1">
        <v>0</v>
      </c>
      <c r="I277" s="1">
        <f t="shared" si="21"/>
        <v>29133.739999999998</v>
      </c>
      <c r="J277" s="7">
        <f t="shared" si="22"/>
        <v>21850.305</v>
      </c>
      <c r="K277" s="7">
        <f t="shared" si="23"/>
        <v>7283.4349999999995</v>
      </c>
      <c r="L277" s="31"/>
      <c r="M277" s="31" t="str">
        <f t="shared" si="24"/>
        <v xml:space="preserve"> </v>
      </c>
    </row>
    <row r="278" spans="1:14" x14ac:dyDescent="0.25">
      <c r="A278" s="36" t="s">
        <v>1452</v>
      </c>
      <c r="B278" s="37" t="s">
        <v>1453</v>
      </c>
      <c r="C278" s="37" t="s">
        <v>43</v>
      </c>
      <c r="D278" s="2" t="s">
        <v>890</v>
      </c>
      <c r="E278" s="1">
        <v>1.32</v>
      </c>
      <c r="F278" s="1">
        <v>0.38</v>
      </c>
      <c r="G278" s="1">
        <f t="shared" si="20"/>
        <v>0.94000000000000006</v>
      </c>
      <c r="H278" s="1">
        <v>-32.43</v>
      </c>
      <c r="I278" s="1">
        <f t="shared" si="21"/>
        <v>0</v>
      </c>
      <c r="J278" s="7">
        <f t="shared" si="22"/>
        <v>0</v>
      </c>
      <c r="K278" s="7">
        <f t="shared" si="23"/>
        <v>0</v>
      </c>
      <c r="L278" s="31"/>
      <c r="M278" s="31" t="str">
        <f t="shared" si="24"/>
        <v xml:space="preserve"> </v>
      </c>
    </row>
    <row r="279" spans="1:14" x14ac:dyDescent="0.25">
      <c r="A279" s="36" t="s">
        <v>1454</v>
      </c>
      <c r="B279" s="37" t="s">
        <v>1453</v>
      </c>
      <c r="C279" s="37" t="s">
        <v>40</v>
      </c>
      <c r="D279" s="2" t="s">
        <v>890</v>
      </c>
      <c r="E279" s="1">
        <v>15704.12</v>
      </c>
      <c r="F279" s="1">
        <v>1164.55</v>
      </c>
      <c r="G279" s="1">
        <f t="shared" si="20"/>
        <v>14539.570000000002</v>
      </c>
      <c r="H279" s="1">
        <v>0</v>
      </c>
      <c r="I279" s="1">
        <f t="shared" si="21"/>
        <v>14539.570000000002</v>
      </c>
      <c r="J279" s="7">
        <f t="shared" si="22"/>
        <v>10904.677500000002</v>
      </c>
      <c r="K279" s="7">
        <f t="shared" si="23"/>
        <v>3634.8925000000004</v>
      </c>
      <c r="L279" s="31"/>
      <c r="M279" s="31" t="str">
        <f t="shared" si="24"/>
        <v xml:space="preserve"> </v>
      </c>
    </row>
    <row r="280" spans="1:14" x14ac:dyDescent="0.25">
      <c r="A280" s="36" t="s">
        <v>1455</v>
      </c>
      <c r="B280" s="37" t="s">
        <v>1456</v>
      </c>
      <c r="C280" s="37" t="s">
        <v>906</v>
      </c>
      <c r="D280" s="2" t="s">
        <v>69</v>
      </c>
      <c r="E280" s="1">
        <v>384116.06</v>
      </c>
      <c r="F280" s="1">
        <v>34900.699999999997</v>
      </c>
      <c r="G280" s="1">
        <f t="shared" si="20"/>
        <v>349215.36</v>
      </c>
      <c r="H280" s="1">
        <v>0</v>
      </c>
      <c r="I280" s="1">
        <f t="shared" si="21"/>
        <v>349215.36</v>
      </c>
      <c r="J280" s="7">
        <f t="shared" si="22"/>
        <v>261911.52</v>
      </c>
      <c r="K280" s="7">
        <f t="shared" si="23"/>
        <v>87303.84</v>
      </c>
      <c r="L280" s="31">
        <v>0</v>
      </c>
      <c r="M280" s="31">
        <f t="shared" si="24"/>
        <v>34900.699999999997</v>
      </c>
      <c r="N280" s="17">
        <v>14920.35</v>
      </c>
    </row>
    <row r="281" spans="1:14" x14ac:dyDescent="0.25">
      <c r="A281" s="36" t="s">
        <v>1457</v>
      </c>
      <c r="B281" s="37" t="s">
        <v>1458</v>
      </c>
      <c r="C281" s="37" t="s">
        <v>39</v>
      </c>
      <c r="D281" s="2" t="s">
        <v>890</v>
      </c>
      <c r="E281" s="1">
        <v>62680.3</v>
      </c>
      <c r="F281" s="1">
        <v>5956.04</v>
      </c>
      <c r="G281" s="1">
        <f t="shared" si="20"/>
        <v>56724.26</v>
      </c>
      <c r="H281" s="1">
        <v>0</v>
      </c>
      <c r="I281" s="1">
        <f t="shared" si="21"/>
        <v>56724.26</v>
      </c>
      <c r="J281" s="7">
        <f t="shared" si="22"/>
        <v>42543.195</v>
      </c>
      <c r="K281" s="7">
        <f t="shared" si="23"/>
        <v>14181.065000000001</v>
      </c>
      <c r="L281" s="31"/>
      <c r="M281" s="31" t="str">
        <f t="shared" si="24"/>
        <v xml:space="preserve"> </v>
      </c>
    </row>
    <row r="282" spans="1:14" x14ac:dyDescent="0.25">
      <c r="A282" s="36" t="s">
        <v>1459</v>
      </c>
      <c r="B282" s="37" t="s">
        <v>1460</v>
      </c>
      <c r="C282" s="37" t="s">
        <v>34</v>
      </c>
      <c r="D282" s="2" t="s">
        <v>890</v>
      </c>
      <c r="E282" s="1">
        <v>6794.48</v>
      </c>
      <c r="F282" s="1">
        <v>455.05</v>
      </c>
      <c r="G282" s="1">
        <f t="shared" si="20"/>
        <v>6339.4299999999994</v>
      </c>
      <c r="H282" s="1">
        <v>0</v>
      </c>
      <c r="I282" s="1">
        <f t="shared" si="21"/>
        <v>6339.4299999999994</v>
      </c>
      <c r="J282" s="7">
        <f t="shared" si="22"/>
        <v>4754.5724999999993</v>
      </c>
      <c r="K282" s="7">
        <f t="shared" si="23"/>
        <v>1584.8574999999998</v>
      </c>
      <c r="L282" s="31"/>
      <c r="M282" s="31" t="str">
        <f t="shared" si="24"/>
        <v xml:space="preserve"> </v>
      </c>
    </row>
    <row r="283" spans="1:14" x14ac:dyDescent="0.25">
      <c r="A283" s="36" t="s">
        <v>1461</v>
      </c>
      <c r="B283" s="37" t="s">
        <v>1462</v>
      </c>
      <c r="C283" s="37" t="s">
        <v>1140</v>
      </c>
      <c r="D283" s="2" t="s">
        <v>890</v>
      </c>
      <c r="E283" s="1">
        <v>68112.820000000007</v>
      </c>
      <c r="F283" s="1">
        <v>6968.09</v>
      </c>
      <c r="G283" s="1">
        <f t="shared" si="20"/>
        <v>61144.73000000001</v>
      </c>
      <c r="H283" s="1">
        <v>-61345.15</v>
      </c>
      <c r="I283" s="1">
        <f t="shared" si="21"/>
        <v>0</v>
      </c>
      <c r="J283" s="7">
        <f t="shared" si="22"/>
        <v>0</v>
      </c>
      <c r="K283" s="7">
        <f t="shared" si="23"/>
        <v>0</v>
      </c>
      <c r="L283" s="31"/>
      <c r="M283" s="31" t="str">
        <f t="shared" si="24"/>
        <v xml:space="preserve"> </v>
      </c>
    </row>
    <row r="284" spans="1:14" x14ac:dyDescent="0.25">
      <c r="A284" s="36" t="s">
        <v>1463</v>
      </c>
      <c r="B284" s="37" t="s">
        <v>1464</v>
      </c>
      <c r="C284" s="37" t="s">
        <v>50</v>
      </c>
      <c r="D284" s="2" t="s">
        <v>890</v>
      </c>
      <c r="E284" s="1">
        <v>213.37</v>
      </c>
      <c r="F284" s="1">
        <v>77.349999999999994</v>
      </c>
      <c r="G284" s="1">
        <f t="shared" si="20"/>
        <v>136.02000000000001</v>
      </c>
      <c r="H284" s="1">
        <v>-2990.2</v>
      </c>
      <c r="I284" s="1">
        <f t="shared" si="21"/>
        <v>0</v>
      </c>
      <c r="J284" s="7">
        <f t="shared" si="22"/>
        <v>0</v>
      </c>
      <c r="K284" s="7">
        <f t="shared" si="23"/>
        <v>0</v>
      </c>
      <c r="L284" s="31"/>
      <c r="M284" s="31" t="str">
        <f t="shared" si="24"/>
        <v xml:space="preserve"> </v>
      </c>
    </row>
    <row r="285" spans="1:14" x14ac:dyDescent="0.25">
      <c r="A285" s="36" t="s">
        <v>1465</v>
      </c>
      <c r="B285" s="37" t="s">
        <v>1466</v>
      </c>
      <c r="C285" s="37" t="s">
        <v>37</v>
      </c>
      <c r="D285" s="2" t="s">
        <v>890</v>
      </c>
      <c r="E285" s="1">
        <v>60677.36</v>
      </c>
      <c r="F285" s="1">
        <v>4050.87</v>
      </c>
      <c r="G285" s="1">
        <f t="shared" si="20"/>
        <v>56626.49</v>
      </c>
      <c r="H285" s="1">
        <v>-71888.179999999993</v>
      </c>
      <c r="I285" s="1">
        <f t="shared" si="21"/>
        <v>0</v>
      </c>
      <c r="J285" s="7">
        <f t="shared" si="22"/>
        <v>0</v>
      </c>
      <c r="K285" s="7">
        <f t="shared" si="23"/>
        <v>0</v>
      </c>
      <c r="L285" s="31"/>
      <c r="M285" s="31" t="str">
        <f t="shared" si="24"/>
        <v xml:space="preserve"> </v>
      </c>
    </row>
    <row r="286" spans="1:14" x14ac:dyDescent="0.25">
      <c r="A286" s="36" t="s">
        <v>1467</v>
      </c>
      <c r="B286" s="37" t="s">
        <v>1468</v>
      </c>
      <c r="C286" s="37" t="s">
        <v>54</v>
      </c>
      <c r="D286" s="2" t="s">
        <v>890</v>
      </c>
      <c r="E286" s="1">
        <v>84153.53</v>
      </c>
      <c r="F286" s="1">
        <v>3377.06</v>
      </c>
      <c r="G286" s="1">
        <f t="shared" si="20"/>
        <v>80776.47</v>
      </c>
      <c r="H286" s="1">
        <v>0</v>
      </c>
      <c r="I286" s="1">
        <f t="shared" si="21"/>
        <v>80776.47</v>
      </c>
      <c r="J286" s="7">
        <f t="shared" si="22"/>
        <v>60582.352500000001</v>
      </c>
      <c r="K286" s="7">
        <f t="shared" si="23"/>
        <v>20194.1175</v>
      </c>
      <c r="L286" s="31"/>
      <c r="M286" s="31" t="str">
        <f t="shared" si="24"/>
        <v xml:space="preserve"> </v>
      </c>
    </row>
    <row r="287" spans="1:14" x14ac:dyDescent="0.25">
      <c r="A287" s="36" t="s">
        <v>1469</v>
      </c>
      <c r="B287" s="37" t="s">
        <v>1470</v>
      </c>
      <c r="C287" s="37" t="s">
        <v>42</v>
      </c>
      <c r="D287" s="2" t="s">
        <v>890</v>
      </c>
      <c r="E287" s="1">
        <v>12881.31</v>
      </c>
      <c r="F287" s="1">
        <v>4069.14</v>
      </c>
      <c r="G287" s="1">
        <f t="shared" si="20"/>
        <v>8812.17</v>
      </c>
      <c r="H287" s="1">
        <v>0</v>
      </c>
      <c r="I287" s="1">
        <f t="shared" si="21"/>
        <v>8812.17</v>
      </c>
      <c r="J287" s="7">
        <f t="shared" si="22"/>
        <v>6609.1275000000005</v>
      </c>
      <c r="K287" s="7">
        <f t="shared" si="23"/>
        <v>2203.0425</v>
      </c>
      <c r="L287" s="31"/>
      <c r="M287" s="31" t="str">
        <f t="shared" si="24"/>
        <v xml:space="preserve"> </v>
      </c>
    </row>
    <row r="288" spans="1:14" x14ac:dyDescent="0.25">
      <c r="A288" s="36" t="s">
        <v>1471</v>
      </c>
      <c r="B288" s="37" t="s">
        <v>1472</v>
      </c>
      <c r="C288" s="37" t="s">
        <v>906</v>
      </c>
      <c r="D288" s="2" t="s">
        <v>890</v>
      </c>
      <c r="E288" s="1">
        <v>126906.14</v>
      </c>
      <c r="F288" s="1">
        <v>5218.45</v>
      </c>
      <c r="G288" s="1">
        <f t="shared" si="20"/>
        <v>121687.69</v>
      </c>
      <c r="H288" s="1">
        <v>0</v>
      </c>
      <c r="I288" s="1">
        <f t="shared" si="21"/>
        <v>121687.69</v>
      </c>
      <c r="J288" s="7">
        <f t="shared" si="22"/>
        <v>91265.767500000002</v>
      </c>
      <c r="K288" s="7">
        <f t="shared" si="23"/>
        <v>30421.922500000001</v>
      </c>
      <c r="L288" s="31"/>
      <c r="M288" s="31" t="str">
        <f t="shared" si="24"/>
        <v xml:space="preserve"> </v>
      </c>
    </row>
    <row r="289" spans="1:14" x14ac:dyDescent="0.25">
      <c r="A289" s="36" t="s">
        <v>1473</v>
      </c>
      <c r="B289" s="37" t="s">
        <v>1474</v>
      </c>
      <c r="C289" s="37" t="s">
        <v>44</v>
      </c>
      <c r="D289" s="2" t="s">
        <v>890</v>
      </c>
      <c r="E289" s="1">
        <v>27568.66</v>
      </c>
      <c r="F289" s="1">
        <v>1783.1</v>
      </c>
      <c r="G289" s="1">
        <f t="shared" si="20"/>
        <v>25785.56</v>
      </c>
      <c r="H289" s="1">
        <v>0</v>
      </c>
      <c r="I289" s="1">
        <f t="shared" si="21"/>
        <v>25785.56</v>
      </c>
      <c r="J289" s="7">
        <f t="shared" si="22"/>
        <v>19339.170000000002</v>
      </c>
      <c r="K289" s="7">
        <f t="shared" si="23"/>
        <v>6446.39</v>
      </c>
      <c r="L289" s="31"/>
      <c r="M289" s="31" t="str">
        <f t="shared" si="24"/>
        <v xml:space="preserve"> </v>
      </c>
    </row>
    <row r="290" spans="1:14" x14ac:dyDescent="0.25">
      <c r="A290" s="36" t="s">
        <v>1475</v>
      </c>
      <c r="B290" s="37" t="s">
        <v>1476</v>
      </c>
      <c r="C290" s="37" t="s">
        <v>44</v>
      </c>
      <c r="D290" s="2" t="s">
        <v>890</v>
      </c>
      <c r="E290" s="1">
        <v>62531.17</v>
      </c>
      <c r="F290" s="1">
        <v>6268.38</v>
      </c>
      <c r="G290" s="1">
        <f t="shared" si="20"/>
        <v>56262.79</v>
      </c>
      <c r="H290" s="1">
        <v>0</v>
      </c>
      <c r="I290" s="1">
        <f t="shared" si="21"/>
        <v>56262.79</v>
      </c>
      <c r="J290" s="7">
        <f t="shared" si="22"/>
        <v>42197.092499999999</v>
      </c>
      <c r="K290" s="7">
        <f t="shared" si="23"/>
        <v>14065.6975</v>
      </c>
      <c r="L290" s="31"/>
      <c r="M290" s="31" t="str">
        <f t="shared" si="24"/>
        <v xml:space="preserve"> </v>
      </c>
    </row>
    <row r="291" spans="1:14" x14ac:dyDescent="0.25">
      <c r="A291" s="36" t="s">
        <v>1477</v>
      </c>
      <c r="B291" s="37" t="s">
        <v>1478</v>
      </c>
      <c r="C291" s="37" t="s">
        <v>33</v>
      </c>
      <c r="D291" s="2" t="s">
        <v>69</v>
      </c>
      <c r="E291" s="1">
        <v>508292.37</v>
      </c>
      <c r="F291" s="1">
        <v>27814.98</v>
      </c>
      <c r="G291" s="1">
        <f t="shared" si="20"/>
        <v>480477.39</v>
      </c>
      <c r="H291" s="1">
        <v>-1855.59</v>
      </c>
      <c r="I291" s="1">
        <f t="shared" si="21"/>
        <v>478621.8</v>
      </c>
      <c r="J291" s="7">
        <f t="shared" si="22"/>
        <v>358966.35</v>
      </c>
      <c r="K291" s="7">
        <f t="shared" si="23"/>
        <v>119655.45</v>
      </c>
      <c r="L291" s="31">
        <v>24700.58</v>
      </c>
      <c r="M291" s="31">
        <f t="shared" si="24"/>
        <v>52515.56</v>
      </c>
      <c r="N291" s="17">
        <v>9038.86</v>
      </c>
    </row>
    <row r="292" spans="1:14" x14ac:dyDescent="0.25">
      <c r="A292" s="36" t="s">
        <v>1479</v>
      </c>
      <c r="B292" s="37" t="s">
        <v>1480</v>
      </c>
      <c r="C292" s="37" t="s">
        <v>61</v>
      </c>
      <c r="D292" s="2" t="s">
        <v>890</v>
      </c>
      <c r="E292" s="1">
        <v>16741.5</v>
      </c>
      <c r="F292" s="1">
        <v>1808.51</v>
      </c>
      <c r="G292" s="1">
        <f t="shared" si="20"/>
        <v>14932.99</v>
      </c>
      <c r="H292" s="1">
        <v>0</v>
      </c>
      <c r="I292" s="1">
        <f t="shared" si="21"/>
        <v>14932.99</v>
      </c>
      <c r="J292" s="7">
        <f t="shared" si="22"/>
        <v>11199.7425</v>
      </c>
      <c r="K292" s="7">
        <f t="shared" si="23"/>
        <v>3733.2474999999999</v>
      </c>
      <c r="L292" s="31"/>
      <c r="M292" s="31" t="str">
        <f t="shared" si="24"/>
        <v xml:space="preserve"> </v>
      </c>
    </row>
    <row r="293" spans="1:14" x14ac:dyDescent="0.25">
      <c r="A293" s="36" t="s">
        <v>1481</v>
      </c>
      <c r="B293" s="37" t="s">
        <v>1482</v>
      </c>
      <c r="C293" s="37" t="s">
        <v>34</v>
      </c>
      <c r="D293" s="2" t="s">
        <v>890</v>
      </c>
      <c r="E293" s="1">
        <v>0</v>
      </c>
      <c r="F293" s="1">
        <v>0</v>
      </c>
      <c r="G293" s="1">
        <f t="shared" si="20"/>
        <v>0</v>
      </c>
      <c r="H293" s="1">
        <v>0</v>
      </c>
      <c r="I293" s="1">
        <f t="shared" si="21"/>
        <v>0</v>
      </c>
      <c r="J293" s="7">
        <f t="shared" si="22"/>
        <v>0</v>
      </c>
      <c r="K293" s="7">
        <f t="shared" si="23"/>
        <v>0</v>
      </c>
      <c r="L293" s="31"/>
      <c r="M293" s="31" t="str">
        <f t="shared" si="24"/>
        <v xml:space="preserve"> </v>
      </c>
    </row>
    <row r="294" spans="1:14" x14ac:dyDescent="0.25">
      <c r="A294" s="36" t="s">
        <v>1483</v>
      </c>
      <c r="B294" s="37" t="s">
        <v>1484</v>
      </c>
      <c r="C294" s="37" t="s">
        <v>39</v>
      </c>
      <c r="D294" s="2" t="s">
        <v>890</v>
      </c>
      <c r="E294" s="1">
        <v>0</v>
      </c>
      <c r="F294" s="1">
        <v>0</v>
      </c>
      <c r="G294" s="1">
        <f t="shared" si="20"/>
        <v>0</v>
      </c>
      <c r="H294" s="1">
        <v>0</v>
      </c>
      <c r="I294" s="1">
        <f t="shared" si="21"/>
        <v>0</v>
      </c>
      <c r="J294" s="7">
        <f t="shared" si="22"/>
        <v>0</v>
      </c>
      <c r="K294" s="7">
        <f t="shared" si="23"/>
        <v>0</v>
      </c>
      <c r="L294" s="31"/>
      <c r="M294" s="31" t="str">
        <f t="shared" si="24"/>
        <v xml:space="preserve"> </v>
      </c>
    </row>
    <row r="295" spans="1:14" x14ac:dyDescent="0.25">
      <c r="A295" s="36" t="s">
        <v>1485</v>
      </c>
      <c r="B295" s="37" t="s">
        <v>1486</v>
      </c>
      <c r="C295" s="37" t="s">
        <v>29</v>
      </c>
      <c r="D295" s="2" t="s">
        <v>890</v>
      </c>
      <c r="E295" s="1">
        <v>1261.8699999999999</v>
      </c>
      <c r="F295" s="1">
        <v>0</v>
      </c>
      <c r="G295" s="1">
        <f t="shared" si="20"/>
        <v>1261.8699999999999</v>
      </c>
      <c r="H295" s="1">
        <v>0</v>
      </c>
      <c r="I295" s="1">
        <f t="shared" si="21"/>
        <v>1261.8699999999999</v>
      </c>
      <c r="J295" s="7">
        <f t="shared" si="22"/>
        <v>946.40249999999992</v>
      </c>
      <c r="K295" s="7">
        <f t="shared" si="23"/>
        <v>315.46749999999997</v>
      </c>
      <c r="L295" s="31"/>
      <c r="M295" s="31" t="str">
        <f t="shared" si="24"/>
        <v xml:space="preserve"> </v>
      </c>
    </row>
    <row r="296" spans="1:14" x14ac:dyDescent="0.25">
      <c r="A296" s="36" t="s">
        <v>1487</v>
      </c>
      <c r="B296" s="37" t="s">
        <v>1488</v>
      </c>
      <c r="C296" s="37" t="s">
        <v>1102</v>
      </c>
      <c r="D296" s="2" t="s">
        <v>890</v>
      </c>
      <c r="E296" s="1">
        <v>23180.06</v>
      </c>
      <c r="F296" s="1">
        <v>1516.03</v>
      </c>
      <c r="G296" s="1">
        <f t="shared" si="20"/>
        <v>21664.030000000002</v>
      </c>
      <c r="H296" s="1">
        <v>0</v>
      </c>
      <c r="I296" s="1">
        <f t="shared" si="21"/>
        <v>21664.030000000002</v>
      </c>
      <c r="J296" s="7">
        <f t="shared" si="22"/>
        <v>16248.022500000003</v>
      </c>
      <c r="K296" s="7">
        <f t="shared" si="23"/>
        <v>5416.0075000000006</v>
      </c>
      <c r="L296" s="31"/>
      <c r="M296" s="31" t="str">
        <f t="shared" si="24"/>
        <v xml:space="preserve"> </v>
      </c>
    </row>
    <row r="297" spans="1:14" x14ac:dyDescent="0.25">
      <c r="A297" s="36" t="s">
        <v>1489</v>
      </c>
      <c r="B297" s="37" t="s">
        <v>1490</v>
      </c>
      <c r="C297" s="37" t="s">
        <v>1491</v>
      </c>
      <c r="D297" s="2" t="s">
        <v>890</v>
      </c>
      <c r="E297" s="1">
        <v>205719.21</v>
      </c>
      <c r="F297" s="1">
        <v>13555.09</v>
      </c>
      <c r="G297" s="1">
        <f t="shared" si="20"/>
        <v>192164.12</v>
      </c>
      <c r="H297" s="1">
        <v>0</v>
      </c>
      <c r="I297" s="1">
        <f t="shared" si="21"/>
        <v>192164.12</v>
      </c>
      <c r="J297" s="7">
        <f t="shared" si="22"/>
        <v>144123.09</v>
      </c>
      <c r="K297" s="7">
        <f t="shared" si="23"/>
        <v>48041.03</v>
      </c>
      <c r="L297" s="31"/>
      <c r="M297" s="31" t="str">
        <f t="shared" si="24"/>
        <v xml:space="preserve"> </v>
      </c>
    </row>
    <row r="298" spans="1:14" x14ac:dyDescent="0.25">
      <c r="A298" s="36" t="s">
        <v>1492</v>
      </c>
      <c r="B298" s="37" t="s">
        <v>1493</v>
      </c>
      <c r="C298" s="37" t="s">
        <v>49</v>
      </c>
      <c r="D298" s="2" t="s">
        <v>890</v>
      </c>
      <c r="E298" s="1">
        <v>19380.59</v>
      </c>
      <c r="F298" s="1">
        <v>1243.58</v>
      </c>
      <c r="G298" s="1">
        <f t="shared" si="20"/>
        <v>18137.010000000002</v>
      </c>
      <c r="H298" s="1">
        <v>0</v>
      </c>
      <c r="I298" s="1">
        <f t="shared" si="21"/>
        <v>18137.010000000002</v>
      </c>
      <c r="J298" s="7">
        <f t="shared" si="22"/>
        <v>13602.757500000002</v>
      </c>
      <c r="K298" s="7">
        <f t="shared" si="23"/>
        <v>4534.2525000000005</v>
      </c>
      <c r="L298" s="31"/>
      <c r="M298" s="31" t="str">
        <f t="shared" si="24"/>
        <v xml:space="preserve"> </v>
      </c>
    </row>
    <row r="299" spans="1:14" x14ac:dyDescent="0.25">
      <c r="A299" s="36" t="s">
        <v>1494</v>
      </c>
      <c r="B299" s="37" t="s">
        <v>1495</v>
      </c>
      <c r="C299" s="37" t="s">
        <v>35</v>
      </c>
      <c r="D299" s="2" t="s">
        <v>69</v>
      </c>
      <c r="E299" s="1">
        <v>453410.91</v>
      </c>
      <c r="F299" s="1">
        <v>22359.32</v>
      </c>
      <c r="G299" s="1">
        <f t="shared" si="20"/>
        <v>431051.58999999997</v>
      </c>
      <c r="H299" s="1">
        <v>0</v>
      </c>
      <c r="I299" s="1">
        <f t="shared" si="21"/>
        <v>431051.58999999997</v>
      </c>
      <c r="J299" s="7">
        <f t="shared" si="22"/>
        <v>323288.6925</v>
      </c>
      <c r="K299" s="7">
        <f t="shared" si="23"/>
        <v>107762.89749999999</v>
      </c>
      <c r="L299" s="31">
        <v>3329.89</v>
      </c>
      <c r="M299" s="31">
        <f t="shared" si="24"/>
        <v>25689.21</v>
      </c>
      <c r="N299" s="17">
        <v>19677.77</v>
      </c>
    </row>
    <row r="300" spans="1:14" x14ac:dyDescent="0.25">
      <c r="A300" s="36" t="s">
        <v>1496</v>
      </c>
      <c r="B300" s="37" t="s">
        <v>1497</v>
      </c>
      <c r="C300" s="37" t="s">
        <v>42</v>
      </c>
      <c r="D300" s="2" t="s">
        <v>890</v>
      </c>
      <c r="E300" s="1">
        <v>0</v>
      </c>
      <c r="F300" s="1">
        <v>0</v>
      </c>
      <c r="G300" s="1">
        <f t="shared" si="20"/>
        <v>0</v>
      </c>
      <c r="H300" s="1">
        <v>0</v>
      </c>
      <c r="I300" s="1">
        <f t="shared" si="21"/>
        <v>0</v>
      </c>
      <c r="J300" s="7">
        <f t="shared" si="22"/>
        <v>0</v>
      </c>
      <c r="K300" s="7">
        <f t="shared" si="23"/>
        <v>0</v>
      </c>
      <c r="L300" s="31"/>
      <c r="M300" s="31" t="str">
        <f t="shared" si="24"/>
        <v xml:space="preserve"> </v>
      </c>
    </row>
    <row r="301" spans="1:14" x14ac:dyDescent="0.25">
      <c r="A301" s="36" t="s">
        <v>1498</v>
      </c>
      <c r="B301" s="37" t="s">
        <v>1499</v>
      </c>
      <c r="C301" s="37" t="s">
        <v>16</v>
      </c>
      <c r="D301" s="2" t="s">
        <v>890</v>
      </c>
      <c r="E301" s="1">
        <v>52232.76</v>
      </c>
      <c r="F301" s="1">
        <v>2146.65</v>
      </c>
      <c r="G301" s="1">
        <f t="shared" si="20"/>
        <v>50086.11</v>
      </c>
      <c r="H301" s="1">
        <v>0</v>
      </c>
      <c r="I301" s="1">
        <f t="shared" si="21"/>
        <v>50086.11</v>
      </c>
      <c r="J301" s="7">
        <f t="shared" si="22"/>
        <v>37564.582500000004</v>
      </c>
      <c r="K301" s="7">
        <f t="shared" si="23"/>
        <v>12521.5275</v>
      </c>
      <c r="L301" s="31"/>
      <c r="M301" s="31" t="str">
        <f t="shared" si="24"/>
        <v xml:space="preserve"> </v>
      </c>
    </row>
    <row r="302" spans="1:14" x14ac:dyDescent="0.25">
      <c r="A302" s="36" t="s">
        <v>1500</v>
      </c>
      <c r="B302" s="37" t="s">
        <v>1501</v>
      </c>
      <c r="C302" s="37" t="s">
        <v>15</v>
      </c>
      <c r="D302" s="2" t="s">
        <v>890</v>
      </c>
      <c r="E302" s="1">
        <v>93566.32</v>
      </c>
      <c r="F302" s="1">
        <v>4027</v>
      </c>
      <c r="G302" s="1">
        <f t="shared" si="20"/>
        <v>89539.32</v>
      </c>
      <c r="H302" s="1">
        <v>0</v>
      </c>
      <c r="I302" s="1">
        <f t="shared" si="21"/>
        <v>89539.32</v>
      </c>
      <c r="J302" s="7">
        <f t="shared" si="22"/>
        <v>67154.490000000005</v>
      </c>
      <c r="K302" s="7">
        <f t="shared" si="23"/>
        <v>22384.83</v>
      </c>
      <c r="L302" s="31"/>
      <c r="M302" s="31" t="str">
        <f t="shared" si="24"/>
        <v xml:space="preserve"> </v>
      </c>
    </row>
    <row r="303" spans="1:14" x14ac:dyDescent="0.25">
      <c r="A303" s="36" t="s">
        <v>1502</v>
      </c>
      <c r="B303" s="37" t="s">
        <v>1503</v>
      </c>
      <c r="C303" s="37" t="s">
        <v>29</v>
      </c>
      <c r="D303" s="2" t="s">
        <v>890</v>
      </c>
      <c r="E303" s="1">
        <v>52445.33</v>
      </c>
      <c r="F303" s="1">
        <v>600.54999999999995</v>
      </c>
      <c r="G303" s="1">
        <f t="shared" si="20"/>
        <v>51844.78</v>
      </c>
      <c r="H303" s="1">
        <v>0</v>
      </c>
      <c r="I303" s="1">
        <f t="shared" si="21"/>
        <v>51844.78</v>
      </c>
      <c r="J303" s="7">
        <f t="shared" si="22"/>
        <v>38883.584999999999</v>
      </c>
      <c r="K303" s="7">
        <f t="shared" si="23"/>
        <v>12961.195</v>
      </c>
      <c r="L303" s="31"/>
      <c r="M303" s="31" t="str">
        <f t="shared" si="24"/>
        <v xml:space="preserve"> </v>
      </c>
    </row>
    <row r="304" spans="1:14" x14ac:dyDescent="0.25">
      <c r="A304" s="36" t="s">
        <v>1504</v>
      </c>
      <c r="B304" s="37" t="s">
        <v>1505</v>
      </c>
      <c r="C304" s="37" t="s">
        <v>26</v>
      </c>
      <c r="D304" s="2" t="s">
        <v>890</v>
      </c>
      <c r="E304" s="1">
        <v>283.45</v>
      </c>
      <c r="F304" s="1">
        <v>0</v>
      </c>
      <c r="G304" s="1">
        <f t="shared" si="20"/>
        <v>283.45</v>
      </c>
      <c r="H304" s="1">
        <v>0</v>
      </c>
      <c r="I304" s="1">
        <f t="shared" si="21"/>
        <v>283.45</v>
      </c>
      <c r="J304" s="7">
        <f t="shared" si="22"/>
        <v>212.58749999999998</v>
      </c>
      <c r="K304" s="7">
        <f t="shared" si="23"/>
        <v>70.862499999999997</v>
      </c>
      <c r="L304" s="31"/>
      <c r="M304" s="31" t="str">
        <f t="shared" si="24"/>
        <v xml:space="preserve"> </v>
      </c>
    </row>
    <row r="305" spans="1:14" x14ac:dyDescent="0.25">
      <c r="A305" s="36" t="s">
        <v>1506</v>
      </c>
      <c r="B305" s="37" t="s">
        <v>1507</v>
      </c>
      <c r="C305" s="37" t="s">
        <v>50</v>
      </c>
      <c r="D305" s="2" t="s">
        <v>890</v>
      </c>
      <c r="E305" s="1">
        <v>0</v>
      </c>
      <c r="F305" s="1">
        <v>0</v>
      </c>
      <c r="G305" s="1">
        <f t="shared" si="20"/>
        <v>0</v>
      </c>
      <c r="H305" s="1">
        <v>0</v>
      </c>
      <c r="I305" s="1">
        <f t="shared" si="21"/>
        <v>0</v>
      </c>
      <c r="J305" s="7">
        <f t="shared" si="22"/>
        <v>0</v>
      </c>
      <c r="K305" s="7">
        <f t="shared" si="23"/>
        <v>0</v>
      </c>
      <c r="L305" s="31"/>
      <c r="M305" s="31" t="str">
        <f t="shared" si="24"/>
        <v xml:space="preserve"> </v>
      </c>
    </row>
    <row r="306" spans="1:14" x14ac:dyDescent="0.25">
      <c r="A306" s="36" t="s">
        <v>1508</v>
      </c>
      <c r="B306" s="37" t="s">
        <v>1509</v>
      </c>
      <c r="C306" s="37" t="s">
        <v>1020</v>
      </c>
      <c r="D306" s="2" t="s">
        <v>890</v>
      </c>
      <c r="E306" s="1">
        <v>42854</v>
      </c>
      <c r="F306" s="1">
        <v>2178.96</v>
      </c>
      <c r="G306" s="1">
        <f t="shared" si="20"/>
        <v>40675.040000000001</v>
      </c>
      <c r="H306" s="1">
        <v>0</v>
      </c>
      <c r="I306" s="1">
        <f t="shared" si="21"/>
        <v>40675.040000000001</v>
      </c>
      <c r="J306" s="7">
        <f t="shared" si="22"/>
        <v>30506.28</v>
      </c>
      <c r="K306" s="7">
        <f t="shared" si="23"/>
        <v>10168.76</v>
      </c>
      <c r="L306" s="31"/>
      <c r="M306" s="31" t="str">
        <f t="shared" si="24"/>
        <v xml:space="preserve"> </v>
      </c>
    </row>
    <row r="307" spans="1:14" x14ac:dyDescent="0.25">
      <c r="A307" s="36" t="s">
        <v>1510</v>
      </c>
      <c r="B307" s="37" t="s">
        <v>1511</v>
      </c>
      <c r="C307" s="37" t="s">
        <v>27</v>
      </c>
      <c r="D307" s="2" t="s">
        <v>69</v>
      </c>
      <c r="E307" s="1">
        <v>936169.31</v>
      </c>
      <c r="F307" s="1">
        <v>47230.95</v>
      </c>
      <c r="G307" s="1">
        <f t="shared" si="20"/>
        <v>888938.3600000001</v>
      </c>
      <c r="H307" s="1">
        <v>0</v>
      </c>
      <c r="I307" s="1">
        <f t="shared" si="21"/>
        <v>888938.3600000001</v>
      </c>
      <c r="J307" s="7">
        <f t="shared" si="22"/>
        <v>666703.77</v>
      </c>
      <c r="K307" s="7">
        <f t="shared" si="23"/>
        <v>222234.59000000003</v>
      </c>
      <c r="L307" s="31">
        <v>0</v>
      </c>
      <c r="M307" s="31">
        <f t="shared" si="24"/>
        <v>47230.95</v>
      </c>
      <c r="N307" s="17">
        <v>8919.34</v>
      </c>
    </row>
    <row r="308" spans="1:14" x14ac:dyDescent="0.25">
      <c r="A308" s="36" t="s">
        <v>1512</v>
      </c>
      <c r="B308" s="37" t="s">
        <v>1513</v>
      </c>
      <c r="C308" s="37" t="s">
        <v>29</v>
      </c>
      <c r="D308" s="2" t="s">
        <v>890</v>
      </c>
      <c r="E308" s="1">
        <v>0</v>
      </c>
      <c r="F308" s="1">
        <v>0</v>
      </c>
      <c r="G308" s="1">
        <f t="shared" si="20"/>
        <v>0</v>
      </c>
      <c r="H308" s="1">
        <v>0</v>
      </c>
      <c r="I308" s="1">
        <f t="shared" si="21"/>
        <v>0</v>
      </c>
      <c r="J308" s="7">
        <f t="shared" si="22"/>
        <v>0</v>
      </c>
      <c r="K308" s="7">
        <f t="shared" si="23"/>
        <v>0</v>
      </c>
      <c r="L308" s="31"/>
      <c r="M308" s="31" t="str">
        <f t="shared" si="24"/>
        <v xml:space="preserve"> </v>
      </c>
    </row>
    <row r="309" spans="1:14" x14ac:dyDescent="0.25">
      <c r="A309" s="36" t="s">
        <v>1514</v>
      </c>
      <c r="B309" s="37" t="s">
        <v>1515</v>
      </c>
      <c r="C309" s="37" t="s">
        <v>43</v>
      </c>
      <c r="D309" s="2" t="s">
        <v>890</v>
      </c>
      <c r="E309" s="1">
        <v>5331.43</v>
      </c>
      <c r="F309" s="1">
        <v>0</v>
      </c>
      <c r="G309" s="1">
        <f t="shared" si="20"/>
        <v>5331.43</v>
      </c>
      <c r="H309" s="1">
        <v>0</v>
      </c>
      <c r="I309" s="1">
        <f t="shared" si="21"/>
        <v>5331.43</v>
      </c>
      <c r="J309" s="7">
        <f t="shared" si="22"/>
        <v>3998.5725000000002</v>
      </c>
      <c r="K309" s="7">
        <f t="shared" si="23"/>
        <v>1332.8575000000001</v>
      </c>
      <c r="L309" s="31"/>
      <c r="M309" s="31" t="str">
        <f t="shared" si="24"/>
        <v xml:space="preserve"> </v>
      </c>
    </row>
    <row r="310" spans="1:14" x14ac:dyDescent="0.25">
      <c r="A310" s="36" t="s">
        <v>1516</v>
      </c>
      <c r="B310" s="37" t="s">
        <v>1515</v>
      </c>
      <c r="C310" s="37" t="s">
        <v>57</v>
      </c>
      <c r="D310" s="2" t="s">
        <v>890</v>
      </c>
      <c r="E310" s="1">
        <v>35565.160000000003</v>
      </c>
      <c r="F310" s="1">
        <v>1651.84</v>
      </c>
      <c r="G310" s="1">
        <f t="shared" si="20"/>
        <v>33913.320000000007</v>
      </c>
      <c r="H310" s="1">
        <v>-380.05</v>
      </c>
      <c r="I310" s="1">
        <f t="shared" si="21"/>
        <v>33533.270000000004</v>
      </c>
      <c r="J310" s="7">
        <f t="shared" si="22"/>
        <v>25149.952500000003</v>
      </c>
      <c r="K310" s="7">
        <f t="shared" si="23"/>
        <v>8383.317500000001</v>
      </c>
      <c r="L310" s="31"/>
      <c r="M310" s="31" t="str">
        <f t="shared" si="24"/>
        <v xml:space="preserve"> </v>
      </c>
    </row>
    <row r="311" spans="1:14" x14ac:dyDescent="0.25">
      <c r="A311" s="36" t="s">
        <v>1517</v>
      </c>
      <c r="B311" s="37" t="s">
        <v>1515</v>
      </c>
      <c r="C311" s="37" t="s">
        <v>50</v>
      </c>
      <c r="D311" s="2" t="s">
        <v>69</v>
      </c>
      <c r="E311" s="1">
        <v>648228.87</v>
      </c>
      <c r="F311" s="1">
        <v>35349.730000000003</v>
      </c>
      <c r="G311" s="1">
        <f t="shared" si="20"/>
        <v>612879.14</v>
      </c>
      <c r="H311" s="1">
        <v>0</v>
      </c>
      <c r="I311" s="1">
        <f t="shared" si="21"/>
        <v>612879.14</v>
      </c>
      <c r="J311" s="7">
        <f t="shared" si="22"/>
        <v>459659.35499999998</v>
      </c>
      <c r="K311" s="7">
        <f t="shared" si="23"/>
        <v>153219.785</v>
      </c>
      <c r="L311" s="31">
        <v>0</v>
      </c>
      <c r="M311" s="31">
        <f t="shared" si="24"/>
        <v>35349.730000000003</v>
      </c>
      <c r="N311" s="17">
        <v>6633.47</v>
      </c>
    </row>
    <row r="312" spans="1:14" x14ac:dyDescent="0.25">
      <c r="A312" s="36" t="s">
        <v>1518</v>
      </c>
      <c r="B312" s="37" t="s">
        <v>1519</v>
      </c>
      <c r="C312" s="37" t="s">
        <v>49</v>
      </c>
      <c r="D312" s="2" t="s">
        <v>890</v>
      </c>
      <c r="E312" s="1">
        <v>52545.7</v>
      </c>
      <c r="F312" s="1">
        <v>2212.33</v>
      </c>
      <c r="G312" s="1">
        <f t="shared" si="20"/>
        <v>50333.369999999995</v>
      </c>
      <c r="H312" s="1">
        <v>0</v>
      </c>
      <c r="I312" s="1">
        <f t="shared" si="21"/>
        <v>50333.369999999995</v>
      </c>
      <c r="J312" s="7">
        <f t="shared" si="22"/>
        <v>37750.027499999997</v>
      </c>
      <c r="K312" s="7">
        <f t="shared" si="23"/>
        <v>12583.342499999999</v>
      </c>
      <c r="L312" s="31"/>
      <c r="M312" s="31" t="str">
        <f t="shared" si="24"/>
        <v xml:space="preserve"> </v>
      </c>
    </row>
    <row r="313" spans="1:14" x14ac:dyDescent="0.25">
      <c r="A313" s="36" t="s">
        <v>1520</v>
      </c>
      <c r="B313" s="37" t="s">
        <v>1521</v>
      </c>
      <c r="C313" s="37" t="s">
        <v>893</v>
      </c>
      <c r="D313" s="2" t="s">
        <v>890</v>
      </c>
      <c r="E313" s="1">
        <v>55245.68</v>
      </c>
      <c r="F313" s="1">
        <v>4648.68</v>
      </c>
      <c r="G313" s="1">
        <f t="shared" si="20"/>
        <v>50597</v>
      </c>
      <c r="H313" s="1">
        <v>-91709.34</v>
      </c>
      <c r="I313" s="1">
        <f t="shared" si="21"/>
        <v>0</v>
      </c>
      <c r="J313" s="7">
        <f t="shared" si="22"/>
        <v>0</v>
      </c>
      <c r="K313" s="7">
        <f t="shared" si="23"/>
        <v>0</v>
      </c>
      <c r="L313" s="31"/>
      <c r="M313" s="31" t="str">
        <f t="shared" si="24"/>
        <v xml:space="preserve"> </v>
      </c>
    </row>
    <row r="314" spans="1:14" x14ac:dyDescent="0.25">
      <c r="A314" s="36" t="s">
        <v>1522</v>
      </c>
      <c r="B314" s="37" t="s">
        <v>1521</v>
      </c>
      <c r="C314" s="37" t="s">
        <v>14</v>
      </c>
      <c r="D314" s="2" t="s">
        <v>890</v>
      </c>
      <c r="E314" s="1">
        <v>11532.22</v>
      </c>
      <c r="F314" s="1">
        <v>1614.17</v>
      </c>
      <c r="G314" s="1">
        <f t="shared" si="20"/>
        <v>9918.0499999999993</v>
      </c>
      <c r="H314" s="1">
        <v>0</v>
      </c>
      <c r="I314" s="1">
        <f t="shared" si="21"/>
        <v>9918.0499999999993</v>
      </c>
      <c r="J314" s="7">
        <f t="shared" si="22"/>
        <v>7438.5374999999995</v>
      </c>
      <c r="K314" s="7">
        <f t="shared" si="23"/>
        <v>2479.5124999999998</v>
      </c>
      <c r="L314" s="31"/>
      <c r="M314" s="31" t="str">
        <f t="shared" si="24"/>
        <v xml:space="preserve"> </v>
      </c>
    </row>
    <row r="315" spans="1:14" x14ac:dyDescent="0.25">
      <c r="A315" s="36" t="s">
        <v>1523</v>
      </c>
      <c r="B315" s="37" t="s">
        <v>1524</v>
      </c>
      <c r="C315" s="37" t="s">
        <v>50</v>
      </c>
      <c r="D315" s="2" t="s">
        <v>69</v>
      </c>
      <c r="E315" s="1">
        <v>426313.92</v>
      </c>
      <c r="F315" s="1">
        <v>18638.77</v>
      </c>
      <c r="G315" s="1">
        <f t="shared" si="20"/>
        <v>407675.14999999997</v>
      </c>
      <c r="H315" s="1">
        <v>0</v>
      </c>
      <c r="I315" s="1">
        <f t="shared" si="21"/>
        <v>407675.14999999997</v>
      </c>
      <c r="J315" s="7">
        <f t="shared" si="22"/>
        <v>305756.36249999999</v>
      </c>
      <c r="K315" s="7">
        <f t="shared" si="23"/>
        <v>101918.78749999999</v>
      </c>
      <c r="L315" s="31">
        <v>83694.97</v>
      </c>
      <c r="M315" s="31">
        <f t="shared" si="24"/>
        <v>102333.74</v>
      </c>
      <c r="N315" s="17">
        <v>12444.14</v>
      </c>
    </row>
    <row r="316" spans="1:14" x14ac:dyDescent="0.25">
      <c r="A316" s="36" t="s">
        <v>1525</v>
      </c>
      <c r="B316" s="37" t="s">
        <v>1526</v>
      </c>
      <c r="C316" s="37" t="s">
        <v>19</v>
      </c>
      <c r="D316" s="2" t="s">
        <v>890</v>
      </c>
      <c r="E316" s="1">
        <v>265650.36</v>
      </c>
      <c r="F316" s="1">
        <v>13063.4</v>
      </c>
      <c r="G316" s="1">
        <f t="shared" si="20"/>
        <v>252586.96</v>
      </c>
      <c r="H316" s="1">
        <v>-36275.61</v>
      </c>
      <c r="I316" s="1">
        <f t="shared" si="21"/>
        <v>216311.34999999998</v>
      </c>
      <c r="J316" s="7">
        <f t="shared" si="22"/>
        <v>162233.51249999998</v>
      </c>
      <c r="K316" s="7">
        <f t="shared" si="23"/>
        <v>54077.837499999994</v>
      </c>
      <c r="L316" s="31"/>
      <c r="M316" s="31" t="str">
        <f t="shared" si="24"/>
        <v xml:space="preserve"> </v>
      </c>
    </row>
    <row r="317" spans="1:14" x14ac:dyDescent="0.25">
      <c r="A317" s="36" t="s">
        <v>1527</v>
      </c>
      <c r="B317" s="37" t="s">
        <v>1528</v>
      </c>
      <c r="C317" s="37" t="s">
        <v>16</v>
      </c>
      <c r="D317" s="2" t="s">
        <v>890</v>
      </c>
      <c r="E317" s="1">
        <v>102788.21</v>
      </c>
      <c r="F317" s="1">
        <v>5415.62</v>
      </c>
      <c r="G317" s="1">
        <f t="shared" si="20"/>
        <v>97372.590000000011</v>
      </c>
      <c r="H317" s="1">
        <v>0</v>
      </c>
      <c r="I317" s="1">
        <f t="shared" si="21"/>
        <v>97372.590000000011</v>
      </c>
      <c r="J317" s="7">
        <f t="shared" si="22"/>
        <v>73029.442500000005</v>
      </c>
      <c r="K317" s="7">
        <f t="shared" si="23"/>
        <v>24343.147500000003</v>
      </c>
      <c r="L317" s="31"/>
      <c r="M317" s="31" t="str">
        <f t="shared" si="24"/>
        <v xml:space="preserve"> </v>
      </c>
    </row>
    <row r="318" spans="1:14" x14ac:dyDescent="0.25">
      <c r="A318" s="36" t="s">
        <v>1529</v>
      </c>
      <c r="B318" s="37" t="s">
        <v>1530</v>
      </c>
      <c r="C318" s="37" t="s">
        <v>42</v>
      </c>
      <c r="D318" s="2" t="s">
        <v>890</v>
      </c>
      <c r="E318" s="1">
        <v>0</v>
      </c>
      <c r="F318" s="1">
        <v>0</v>
      </c>
      <c r="G318" s="1">
        <f t="shared" si="20"/>
        <v>0</v>
      </c>
      <c r="H318" s="1">
        <v>0</v>
      </c>
      <c r="I318" s="1">
        <f t="shared" si="21"/>
        <v>0</v>
      </c>
      <c r="J318" s="7">
        <f t="shared" si="22"/>
        <v>0</v>
      </c>
      <c r="K318" s="7">
        <f t="shared" si="23"/>
        <v>0</v>
      </c>
      <c r="L318" s="31"/>
      <c r="M318" s="31" t="str">
        <f t="shared" si="24"/>
        <v xml:space="preserve"> </v>
      </c>
    </row>
    <row r="319" spans="1:14" x14ac:dyDescent="0.25">
      <c r="A319" s="36" t="s">
        <v>1531</v>
      </c>
      <c r="B319" s="37" t="s">
        <v>1532</v>
      </c>
      <c r="C319" s="37" t="s">
        <v>45</v>
      </c>
      <c r="D319" s="2" t="s">
        <v>890</v>
      </c>
      <c r="E319" s="1">
        <v>40948.25</v>
      </c>
      <c r="F319" s="1">
        <v>2649.1</v>
      </c>
      <c r="G319" s="1">
        <f t="shared" si="20"/>
        <v>38299.15</v>
      </c>
      <c r="H319" s="1">
        <v>0</v>
      </c>
      <c r="I319" s="1">
        <f t="shared" si="21"/>
        <v>38299.15</v>
      </c>
      <c r="J319" s="7">
        <f t="shared" si="22"/>
        <v>28724.362500000003</v>
      </c>
      <c r="K319" s="7">
        <f t="shared" si="23"/>
        <v>9574.7875000000004</v>
      </c>
      <c r="L319" s="31"/>
      <c r="M319" s="31" t="str">
        <f t="shared" si="24"/>
        <v xml:space="preserve"> </v>
      </c>
    </row>
    <row r="320" spans="1:14" x14ac:dyDescent="0.25">
      <c r="A320" s="36" t="s">
        <v>1533</v>
      </c>
      <c r="B320" s="37" t="s">
        <v>1534</v>
      </c>
      <c r="C320" s="37" t="s">
        <v>29</v>
      </c>
      <c r="D320" s="2" t="s">
        <v>890</v>
      </c>
      <c r="E320" s="1">
        <v>4467.62</v>
      </c>
      <c r="F320" s="1">
        <v>0</v>
      </c>
      <c r="G320" s="1">
        <f t="shared" si="20"/>
        <v>4467.62</v>
      </c>
      <c r="H320" s="1">
        <v>0</v>
      </c>
      <c r="I320" s="1">
        <f t="shared" si="21"/>
        <v>4467.62</v>
      </c>
      <c r="J320" s="7">
        <f t="shared" si="22"/>
        <v>3350.7150000000001</v>
      </c>
      <c r="K320" s="7">
        <f t="shared" si="23"/>
        <v>1116.905</v>
      </c>
      <c r="L320" s="31"/>
      <c r="M320" s="31" t="str">
        <f t="shared" si="24"/>
        <v xml:space="preserve"> </v>
      </c>
    </row>
    <row r="321" spans="1:14" x14ac:dyDescent="0.25">
      <c r="A321" s="36" t="s">
        <v>1535</v>
      </c>
      <c r="B321" s="37" t="s">
        <v>1536</v>
      </c>
      <c r="C321" s="37" t="s">
        <v>22</v>
      </c>
      <c r="D321" s="2" t="s">
        <v>890</v>
      </c>
      <c r="E321" s="1">
        <v>60809.63</v>
      </c>
      <c r="F321" s="1">
        <v>1991.63</v>
      </c>
      <c r="G321" s="1">
        <f t="shared" si="20"/>
        <v>58818</v>
      </c>
      <c r="H321" s="1">
        <v>0</v>
      </c>
      <c r="I321" s="1">
        <f t="shared" si="21"/>
        <v>58818</v>
      </c>
      <c r="J321" s="7">
        <f t="shared" si="22"/>
        <v>44113.5</v>
      </c>
      <c r="K321" s="7">
        <f t="shared" si="23"/>
        <v>14704.5</v>
      </c>
      <c r="L321" s="31"/>
      <c r="M321" s="31" t="str">
        <f t="shared" si="24"/>
        <v xml:space="preserve"> </v>
      </c>
    </row>
    <row r="322" spans="1:14" x14ac:dyDescent="0.25">
      <c r="A322" s="36" t="s">
        <v>1537</v>
      </c>
      <c r="B322" s="37" t="s">
        <v>1538</v>
      </c>
      <c r="C322" s="37" t="s">
        <v>51</v>
      </c>
      <c r="D322" s="2" t="s">
        <v>890</v>
      </c>
      <c r="E322" s="1">
        <v>526824.4</v>
      </c>
      <c r="F322" s="1">
        <v>32952.39</v>
      </c>
      <c r="G322" s="1">
        <f t="shared" si="20"/>
        <v>493872.01</v>
      </c>
      <c r="H322" s="1">
        <v>0</v>
      </c>
      <c r="I322" s="1">
        <f t="shared" si="21"/>
        <v>493872.01</v>
      </c>
      <c r="J322" s="7">
        <f t="shared" si="22"/>
        <v>370404.00750000001</v>
      </c>
      <c r="K322" s="7">
        <f t="shared" si="23"/>
        <v>123468.0025</v>
      </c>
      <c r="L322" s="31"/>
      <c r="M322" s="31" t="str">
        <f t="shared" si="24"/>
        <v xml:space="preserve"> </v>
      </c>
    </row>
    <row r="323" spans="1:14" x14ac:dyDescent="0.25">
      <c r="A323" s="36" t="s">
        <v>1539</v>
      </c>
      <c r="B323" s="37" t="s">
        <v>1540</v>
      </c>
      <c r="C323" s="37" t="s">
        <v>1079</v>
      </c>
      <c r="D323" s="2" t="s">
        <v>890</v>
      </c>
      <c r="E323" s="1">
        <v>64214.74</v>
      </c>
      <c r="F323" s="1">
        <v>4417.3900000000003</v>
      </c>
      <c r="G323" s="1">
        <f t="shared" si="20"/>
        <v>59797.35</v>
      </c>
      <c r="H323" s="1">
        <v>-95676.79</v>
      </c>
      <c r="I323" s="1">
        <f t="shared" si="21"/>
        <v>0</v>
      </c>
      <c r="J323" s="7">
        <f t="shared" si="22"/>
        <v>0</v>
      </c>
      <c r="K323" s="7">
        <f t="shared" si="23"/>
        <v>0</v>
      </c>
      <c r="L323" s="31"/>
      <c r="M323" s="31" t="str">
        <f t="shared" si="24"/>
        <v xml:space="preserve"> </v>
      </c>
    </row>
    <row r="324" spans="1:14" x14ac:dyDescent="0.25">
      <c r="A324" s="36" t="s">
        <v>1541</v>
      </c>
      <c r="B324" s="37" t="s">
        <v>1542</v>
      </c>
      <c r="C324" s="37" t="s">
        <v>15</v>
      </c>
      <c r="D324" s="2" t="s">
        <v>890</v>
      </c>
      <c r="E324" s="1">
        <v>201439.51</v>
      </c>
      <c r="F324" s="1">
        <v>8193.99</v>
      </c>
      <c r="G324" s="1">
        <f t="shared" si="20"/>
        <v>193245.52000000002</v>
      </c>
      <c r="H324" s="1">
        <v>-105723.82</v>
      </c>
      <c r="I324" s="1">
        <f t="shared" si="21"/>
        <v>87521.700000000012</v>
      </c>
      <c r="J324" s="7">
        <f t="shared" si="22"/>
        <v>65641.275000000009</v>
      </c>
      <c r="K324" s="7">
        <f t="shared" si="23"/>
        <v>21880.425000000003</v>
      </c>
      <c r="L324" s="31"/>
      <c r="M324" s="31" t="str">
        <f t="shared" si="24"/>
        <v xml:space="preserve"> </v>
      </c>
    </row>
    <row r="325" spans="1:14" x14ac:dyDescent="0.25">
      <c r="A325" s="36" t="s">
        <v>1543</v>
      </c>
      <c r="B325" s="37" t="s">
        <v>1544</v>
      </c>
      <c r="C325" s="37" t="s">
        <v>20</v>
      </c>
      <c r="D325" s="2" t="s">
        <v>890</v>
      </c>
      <c r="E325" s="1">
        <v>160909.48000000001</v>
      </c>
      <c r="F325" s="1">
        <v>6805.45</v>
      </c>
      <c r="G325" s="1">
        <f t="shared" si="20"/>
        <v>154104.03</v>
      </c>
      <c r="H325" s="1">
        <v>0</v>
      </c>
      <c r="I325" s="1">
        <f t="shared" si="21"/>
        <v>154104.03</v>
      </c>
      <c r="J325" s="7">
        <f t="shared" si="22"/>
        <v>115578.02249999999</v>
      </c>
      <c r="K325" s="7">
        <f t="shared" si="23"/>
        <v>38526.0075</v>
      </c>
      <c r="L325" s="31"/>
      <c r="M325" s="31" t="str">
        <f t="shared" si="24"/>
        <v xml:space="preserve"> </v>
      </c>
    </row>
    <row r="326" spans="1:14" x14ac:dyDescent="0.25">
      <c r="A326" s="36" t="s">
        <v>1545</v>
      </c>
      <c r="B326" s="37" t="s">
        <v>1546</v>
      </c>
      <c r="C326" s="37" t="s">
        <v>1243</v>
      </c>
      <c r="D326" s="2" t="s">
        <v>890</v>
      </c>
      <c r="E326" s="1">
        <v>80899.520000000004</v>
      </c>
      <c r="F326" s="1">
        <v>12050.8</v>
      </c>
      <c r="G326" s="1">
        <f t="shared" ref="G326:G389" si="25">E326-F326</f>
        <v>68848.72</v>
      </c>
      <c r="H326" s="1">
        <v>0</v>
      </c>
      <c r="I326" s="1">
        <f t="shared" ref="I326:I389" si="26">IF(G326+H326&gt;0,G326+H326,0)</f>
        <v>68848.72</v>
      </c>
      <c r="J326" s="7">
        <f t="shared" ref="J326:J389" si="27">I326*0.75</f>
        <v>51636.54</v>
      </c>
      <c r="K326" s="7">
        <f t="shared" ref="K326:K389" si="28">I326*0.25</f>
        <v>17212.18</v>
      </c>
      <c r="L326" s="31"/>
      <c r="M326" s="31" t="str">
        <f t="shared" ref="M326:M389" si="29">IF(D326="Y",F326+L326," ")</f>
        <v xml:space="preserve"> </v>
      </c>
    </row>
    <row r="327" spans="1:14" x14ac:dyDescent="0.25">
      <c r="A327" s="36" t="s">
        <v>1547</v>
      </c>
      <c r="B327" s="37" t="s">
        <v>1548</v>
      </c>
      <c r="C327" s="37" t="s">
        <v>39</v>
      </c>
      <c r="D327" s="2" t="s">
        <v>890</v>
      </c>
      <c r="E327" s="1">
        <v>1207.05</v>
      </c>
      <c r="F327" s="1">
        <v>0</v>
      </c>
      <c r="G327" s="1">
        <f t="shared" si="25"/>
        <v>1207.05</v>
      </c>
      <c r="H327" s="1">
        <v>0</v>
      </c>
      <c r="I327" s="1">
        <f t="shared" si="26"/>
        <v>1207.05</v>
      </c>
      <c r="J327" s="7">
        <f t="shared" si="27"/>
        <v>905.28749999999991</v>
      </c>
      <c r="K327" s="7">
        <f t="shared" si="28"/>
        <v>301.76249999999999</v>
      </c>
      <c r="L327" s="31"/>
      <c r="M327" s="31" t="str">
        <f t="shared" si="29"/>
        <v xml:space="preserve"> </v>
      </c>
    </row>
    <row r="328" spans="1:14" x14ac:dyDescent="0.25">
      <c r="A328" s="36" t="s">
        <v>1549</v>
      </c>
      <c r="B328" s="37" t="s">
        <v>1550</v>
      </c>
      <c r="C328" s="37" t="s">
        <v>15</v>
      </c>
      <c r="D328" s="2" t="s">
        <v>69</v>
      </c>
      <c r="E328" s="1">
        <v>831946.03</v>
      </c>
      <c r="F328" s="1">
        <v>41346.839999999997</v>
      </c>
      <c r="G328" s="1">
        <f t="shared" si="25"/>
        <v>790599.19000000006</v>
      </c>
      <c r="H328" s="1">
        <v>-13155.8</v>
      </c>
      <c r="I328" s="1">
        <f t="shared" si="26"/>
        <v>777443.39</v>
      </c>
      <c r="J328" s="7">
        <f t="shared" si="27"/>
        <v>583082.54249999998</v>
      </c>
      <c r="K328" s="7">
        <f t="shared" si="28"/>
        <v>194360.8475</v>
      </c>
      <c r="L328" s="31">
        <v>0</v>
      </c>
      <c r="M328" s="31">
        <f t="shared" si="29"/>
        <v>41346.839999999997</v>
      </c>
      <c r="N328" s="17">
        <v>9341.9699999999993</v>
      </c>
    </row>
    <row r="329" spans="1:14" x14ac:dyDescent="0.25">
      <c r="A329" s="36" t="s">
        <v>1551</v>
      </c>
      <c r="B329" s="37" t="s">
        <v>1552</v>
      </c>
      <c r="C329" s="37" t="s">
        <v>42</v>
      </c>
      <c r="D329" s="2" t="s">
        <v>890</v>
      </c>
      <c r="E329" s="1">
        <v>0</v>
      </c>
      <c r="F329" s="1">
        <v>0</v>
      </c>
      <c r="G329" s="1">
        <f t="shared" si="25"/>
        <v>0</v>
      </c>
      <c r="H329" s="1">
        <v>0</v>
      </c>
      <c r="I329" s="1">
        <f t="shared" si="26"/>
        <v>0</v>
      </c>
      <c r="J329" s="7">
        <f t="shared" si="27"/>
        <v>0</v>
      </c>
      <c r="K329" s="7">
        <f t="shared" si="28"/>
        <v>0</v>
      </c>
      <c r="L329" s="31"/>
      <c r="M329" s="31" t="str">
        <f t="shared" si="29"/>
        <v xml:space="preserve"> </v>
      </c>
    </row>
    <row r="330" spans="1:14" x14ac:dyDescent="0.25">
      <c r="A330" s="36" t="s">
        <v>1553</v>
      </c>
      <c r="B330" s="37" t="s">
        <v>1554</v>
      </c>
      <c r="C330" s="37" t="s">
        <v>52</v>
      </c>
      <c r="D330" s="2" t="s">
        <v>890</v>
      </c>
      <c r="E330" s="1">
        <v>11094</v>
      </c>
      <c r="F330" s="1">
        <v>2494.9299999999998</v>
      </c>
      <c r="G330" s="1">
        <f t="shared" si="25"/>
        <v>8599.07</v>
      </c>
      <c r="H330" s="1">
        <v>0</v>
      </c>
      <c r="I330" s="1">
        <f t="shared" si="26"/>
        <v>8599.07</v>
      </c>
      <c r="J330" s="7">
        <f t="shared" si="27"/>
        <v>6449.3024999999998</v>
      </c>
      <c r="K330" s="7">
        <f t="shared" si="28"/>
        <v>2149.7674999999999</v>
      </c>
      <c r="L330" s="31"/>
      <c r="M330" s="31" t="str">
        <f t="shared" si="29"/>
        <v xml:space="preserve"> </v>
      </c>
    </row>
    <row r="331" spans="1:14" x14ac:dyDescent="0.25">
      <c r="A331" s="36" t="s">
        <v>1555</v>
      </c>
      <c r="B331" s="37" t="s">
        <v>1556</v>
      </c>
      <c r="C331" s="37" t="s">
        <v>19</v>
      </c>
      <c r="D331" s="2" t="s">
        <v>69</v>
      </c>
      <c r="E331" s="1">
        <v>18051.09</v>
      </c>
      <c r="F331" s="1">
        <v>967.52</v>
      </c>
      <c r="G331" s="1">
        <f t="shared" si="25"/>
        <v>17083.57</v>
      </c>
      <c r="H331" s="1">
        <v>222051.39</v>
      </c>
      <c r="I331" s="1">
        <f t="shared" si="26"/>
        <v>239134.96000000002</v>
      </c>
      <c r="J331" s="7">
        <f t="shared" si="27"/>
        <v>179351.22000000003</v>
      </c>
      <c r="K331" s="7">
        <f t="shared" si="28"/>
        <v>59783.740000000005</v>
      </c>
      <c r="L331" s="31">
        <v>9198.23</v>
      </c>
      <c r="M331" s="31">
        <f t="shared" si="29"/>
        <v>10165.75</v>
      </c>
      <c r="N331" s="17">
        <v>72468.03</v>
      </c>
    </row>
    <row r="332" spans="1:14" x14ac:dyDescent="0.25">
      <c r="A332" s="36" t="s">
        <v>1557</v>
      </c>
      <c r="B332" s="37" t="s">
        <v>1558</v>
      </c>
      <c r="C332" s="37" t="s">
        <v>62</v>
      </c>
      <c r="D332" s="2" t="s">
        <v>890</v>
      </c>
      <c r="E332" s="1">
        <v>72772.740000000005</v>
      </c>
      <c r="F332" s="1">
        <v>3274.5</v>
      </c>
      <c r="G332" s="1">
        <f t="shared" si="25"/>
        <v>69498.240000000005</v>
      </c>
      <c r="H332" s="1">
        <v>0</v>
      </c>
      <c r="I332" s="1">
        <f t="shared" si="26"/>
        <v>69498.240000000005</v>
      </c>
      <c r="J332" s="7">
        <f t="shared" si="27"/>
        <v>52123.680000000008</v>
      </c>
      <c r="K332" s="7">
        <f t="shared" si="28"/>
        <v>17374.560000000001</v>
      </c>
      <c r="L332" s="31"/>
      <c r="M332" s="31" t="str">
        <f t="shared" si="29"/>
        <v xml:space="preserve"> </v>
      </c>
    </row>
    <row r="333" spans="1:14" x14ac:dyDescent="0.25">
      <c r="A333" s="36" t="s">
        <v>1559</v>
      </c>
      <c r="B333" s="37" t="s">
        <v>1560</v>
      </c>
      <c r="C333" s="37" t="s">
        <v>37</v>
      </c>
      <c r="D333" s="2" t="s">
        <v>890</v>
      </c>
      <c r="E333" s="1">
        <v>57456.03</v>
      </c>
      <c r="F333" s="1">
        <v>3057.84</v>
      </c>
      <c r="G333" s="1">
        <f t="shared" si="25"/>
        <v>54398.19</v>
      </c>
      <c r="H333" s="1">
        <v>-65861.55</v>
      </c>
      <c r="I333" s="1">
        <f t="shared" si="26"/>
        <v>0</v>
      </c>
      <c r="J333" s="7">
        <f t="shared" si="27"/>
        <v>0</v>
      </c>
      <c r="K333" s="7">
        <f t="shared" si="28"/>
        <v>0</v>
      </c>
      <c r="L333" s="31"/>
      <c r="M333" s="31" t="str">
        <f t="shared" si="29"/>
        <v xml:space="preserve"> </v>
      </c>
    </row>
    <row r="334" spans="1:14" x14ac:dyDescent="0.25">
      <c r="A334" s="36" t="s">
        <v>1561</v>
      </c>
      <c r="B334" s="37" t="s">
        <v>1562</v>
      </c>
      <c r="C334" s="37" t="s">
        <v>42</v>
      </c>
      <c r="D334" s="2" t="s">
        <v>890</v>
      </c>
      <c r="E334" s="1">
        <v>2694.04</v>
      </c>
      <c r="F334" s="1">
        <v>0</v>
      </c>
      <c r="G334" s="1">
        <f t="shared" si="25"/>
        <v>2694.04</v>
      </c>
      <c r="H334" s="1">
        <v>0</v>
      </c>
      <c r="I334" s="1">
        <f t="shared" si="26"/>
        <v>2694.04</v>
      </c>
      <c r="J334" s="7">
        <f t="shared" si="27"/>
        <v>2020.53</v>
      </c>
      <c r="K334" s="7">
        <f t="shared" si="28"/>
        <v>673.51</v>
      </c>
      <c r="L334" s="31"/>
      <c r="M334" s="31" t="str">
        <f t="shared" si="29"/>
        <v xml:space="preserve"> </v>
      </c>
    </row>
    <row r="335" spans="1:14" x14ac:dyDescent="0.25">
      <c r="A335" s="36" t="s">
        <v>1563</v>
      </c>
      <c r="B335" s="37" t="s">
        <v>1564</v>
      </c>
      <c r="C335" s="37" t="s">
        <v>1326</v>
      </c>
      <c r="D335" s="2" t="s">
        <v>890</v>
      </c>
      <c r="E335" s="1">
        <v>35990.43</v>
      </c>
      <c r="F335" s="1">
        <v>1796.68</v>
      </c>
      <c r="G335" s="1">
        <f t="shared" si="25"/>
        <v>34193.75</v>
      </c>
      <c r="H335" s="1">
        <v>0</v>
      </c>
      <c r="I335" s="1">
        <f t="shared" si="26"/>
        <v>34193.75</v>
      </c>
      <c r="J335" s="7">
        <f t="shared" si="27"/>
        <v>25645.3125</v>
      </c>
      <c r="K335" s="7">
        <f t="shared" si="28"/>
        <v>8548.4375</v>
      </c>
      <c r="L335" s="31"/>
      <c r="M335" s="31" t="str">
        <f t="shared" si="29"/>
        <v xml:space="preserve"> </v>
      </c>
    </row>
    <row r="336" spans="1:14" x14ac:dyDescent="0.25">
      <c r="A336" s="36" t="s">
        <v>1565</v>
      </c>
      <c r="B336" s="37" t="s">
        <v>1566</v>
      </c>
      <c r="C336" s="37" t="s">
        <v>25</v>
      </c>
      <c r="D336" s="2" t="s">
        <v>890</v>
      </c>
      <c r="E336" s="1">
        <v>18719.830000000002</v>
      </c>
      <c r="F336" s="1">
        <v>0</v>
      </c>
      <c r="G336" s="1">
        <f t="shared" si="25"/>
        <v>18719.830000000002</v>
      </c>
      <c r="H336" s="1">
        <v>0</v>
      </c>
      <c r="I336" s="1">
        <f t="shared" si="26"/>
        <v>18719.830000000002</v>
      </c>
      <c r="J336" s="7">
        <f t="shared" si="27"/>
        <v>14039.872500000001</v>
      </c>
      <c r="K336" s="7">
        <f t="shared" si="28"/>
        <v>4679.9575000000004</v>
      </c>
      <c r="L336" s="31"/>
      <c r="M336" s="31" t="str">
        <f t="shared" si="29"/>
        <v xml:space="preserve"> </v>
      </c>
    </row>
    <row r="337" spans="1:14" x14ac:dyDescent="0.25">
      <c r="A337" s="36" t="s">
        <v>1567</v>
      </c>
      <c r="B337" s="37" t="s">
        <v>1568</v>
      </c>
      <c r="C337" s="37" t="s">
        <v>1214</v>
      </c>
      <c r="D337" s="2" t="s">
        <v>69</v>
      </c>
      <c r="E337" s="1">
        <v>316579.08</v>
      </c>
      <c r="F337" s="1">
        <v>11590.94</v>
      </c>
      <c r="G337" s="1">
        <f t="shared" si="25"/>
        <v>304988.14</v>
      </c>
      <c r="H337" s="1">
        <v>39716.31</v>
      </c>
      <c r="I337" s="1">
        <f t="shared" si="26"/>
        <v>344704.45</v>
      </c>
      <c r="J337" s="7">
        <f t="shared" si="27"/>
        <v>258528.33750000002</v>
      </c>
      <c r="K337" s="7">
        <f t="shared" si="28"/>
        <v>86176.112500000003</v>
      </c>
      <c r="L337" s="31">
        <v>4988.75</v>
      </c>
      <c r="M337" s="31">
        <f t="shared" si="29"/>
        <v>16579.690000000002</v>
      </c>
      <c r="N337" s="17">
        <v>7354.14</v>
      </c>
    </row>
    <row r="338" spans="1:14" x14ac:dyDescent="0.25">
      <c r="A338" s="36" t="s">
        <v>1569</v>
      </c>
      <c r="B338" s="37" t="s">
        <v>1570</v>
      </c>
      <c r="C338" s="37" t="s">
        <v>57</v>
      </c>
      <c r="D338" s="2" t="s">
        <v>69</v>
      </c>
      <c r="E338" s="1">
        <v>162216.21</v>
      </c>
      <c r="F338" s="1">
        <v>8667.39</v>
      </c>
      <c r="G338" s="1">
        <f t="shared" si="25"/>
        <v>153548.82</v>
      </c>
      <c r="H338" s="1">
        <v>-24674.880000000001</v>
      </c>
      <c r="I338" s="1">
        <f t="shared" si="26"/>
        <v>128873.94</v>
      </c>
      <c r="J338" s="7">
        <f t="shared" si="27"/>
        <v>96655.455000000002</v>
      </c>
      <c r="K338" s="7">
        <f t="shared" si="28"/>
        <v>32218.485000000001</v>
      </c>
      <c r="L338" s="31">
        <v>20052</v>
      </c>
      <c r="M338" s="31">
        <f t="shared" si="29"/>
        <v>28719.39</v>
      </c>
      <c r="N338" s="17">
        <v>35469.480000000003</v>
      </c>
    </row>
    <row r="339" spans="1:14" x14ac:dyDescent="0.25">
      <c r="A339" s="36" t="s">
        <v>1571</v>
      </c>
      <c r="B339" s="37" t="s">
        <v>1572</v>
      </c>
      <c r="C339" s="37" t="s">
        <v>58</v>
      </c>
      <c r="D339" s="2" t="s">
        <v>890</v>
      </c>
      <c r="E339" s="1">
        <v>2027.07</v>
      </c>
      <c r="F339" s="1">
        <v>826.67</v>
      </c>
      <c r="G339" s="1">
        <f t="shared" si="25"/>
        <v>1200.4000000000001</v>
      </c>
      <c r="H339" s="1">
        <v>0</v>
      </c>
      <c r="I339" s="1">
        <f t="shared" si="26"/>
        <v>1200.4000000000001</v>
      </c>
      <c r="J339" s="7">
        <f t="shared" si="27"/>
        <v>900.30000000000007</v>
      </c>
      <c r="K339" s="7">
        <f t="shared" si="28"/>
        <v>300.10000000000002</v>
      </c>
      <c r="L339" s="31"/>
      <c r="M339" s="31" t="str">
        <f t="shared" si="29"/>
        <v xml:space="preserve"> </v>
      </c>
    </row>
    <row r="340" spans="1:14" x14ac:dyDescent="0.25">
      <c r="A340" s="36" t="s">
        <v>1573</v>
      </c>
      <c r="B340" s="37" t="s">
        <v>1574</v>
      </c>
      <c r="C340" s="37" t="s">
        <v>1575</v>
      </c>
      <c r="D340" s="2" t="s">
        <v>890</v>
      </c>
      <c r="E340" s="1">
        <v>0</v>
      </c>
      <c r="F340" s="1">
        <v>0</v>
      </c>
      <c r="G340" s="1">
        <f t="shared" si="25"/>
        <v>0</v>
      </c>
      <c r="H340" s="1">
        <v>0</v>
      </c>
      <c r="I340" s="1">
        <f t="shared" si="26"/>
        <v>0</v>
      </c>
      <c r="J340" s="7">
        <f t="shared" si="27"/>
        <v>0</v>
      </c>
      <c r="K340" s="7">
        <f t="shared" si="28"/>
        <v>0</v>
      </c>
      <c r="L340" s="31"/>
      <c r="M340" s="31" t="str">
        <f t="shared" si="29"/>
        <v xml:space="preserve"> </v>
      </c>
    </row>
    <row r="341" spans="1:14" x14ac:dyDescent="0.25">
      <c r="A341" s="36" t="s">
        <v>1576</v>
      </c>
      <c r="B341" s="37" t="s">
        <v>1577</v>
      </c>
      <c r="C341" s="37" t="s">
        <v>27</v>
      </c>
      <c r="D341" s="2" t="s">
        <v>890</v>
      </c>
      <c r="E341" s="1">
        <v>116649.68</v>
      </c>
      <c r="F341" s="1">
        <v>9652.56</v>
      </c>
      <c r="G341" s="1">
        <f t="shared" si="25"/>
        <v>106997.12</v>
      </c>
      <c r="H341" s="1">
        <v>-3043.21</v>
      </c>
      <c r="I341" s="1">
        <f t="shared" si="26"/>
        <v>103953.90999999999</v>
      </c>
      <c r="J341" s="7">
        <f t="shared" si="27"/>
        <v>77965.432499999995</v>
      </c>
      <c r="K341" s="7">
        <f t="shared" si="28"/>
        <v>25988.477499999997</v>
      </c>
      <c r="L341" s="31"/>
      <c r="M341" s="31" t="str">
        <f t="shared" si="29"/>
        <v xml:space="preserve"> </v>
      </c>
    </row>
    <row r="342" spans="1:14" x14ac:dyDescent="0.25">
      <c r="A342" s="36" t="s">
        <v>1578</v>
      </c>
      <c r="B342" s="37" t="s">
        <v>1579</v>
      </c>
      <c r="C342" s="37" t="s">
        <v>977</v>
      </c>
      <c r="D342" s="2" t="s">
        <v>890</v>
      </c>
      <c r="E342" s="1">
        <v>0</v>
      </c>
      <c r="F342" s="1">
        <v>0</v>
      </c>
      <c r="G342" s="1">
        <f t="shared" si="25"/>
        <v>0</v>
      </c>
      <c r="H342" s="1">
        <v>0</v>
      </c>
      <c r="I342" s="1">
        <f t="shared" si="26"/>
        <v>0</v>
      </c>
      <c r="J342" s="7">
        <f t="shared" si="27"/>
        <v>0</v>
      </c>
      <c r="K342" s="7">
        <f t="shared" si="28"/>
        <v>0</v>
      </c>
      <c r="L342" s="31"/>
      <c r="M342" s="31" t="str">
        <f t="shared" si="29"/>
        <v xml:space="preserve"> </v>
      </c>
    </row>
    <row r="343" spans="1:14" x14ac:dyDescent="0.25">
      <c r="A343" s="36" t="s">
        <v>1580</v>
      </c>
      <c r="B343" s="37" t="s">
        <v>1581</v>
      </c>
      <c r="C343" s="37" t="s">
        <v>43</v>
      </c>
      <c r="D343" s="2" t="s">
        <v>890</v>
      </c>
      <c r="E343" s="1">
        <v>0</v>
      </c>
      <c r="F343" s="1">
        <v>0</v>
      </c>
      <c r="G343" s="1">
        <f t="shared" si="25"/>
        <v>0</v>
      </c>
      <c r="H343" s="1">
        <v>0</v>
      </c>
      <c r="I343" s="1">
        <f t="shared" si="26"/>
        <v>0</v>
      </c>
      <c r="J343" s="7">
        <f t="shared" si="27"/>
        <v>0</v>
      </c>
      <c r="K343" s="7">
        <f t="shared" si="28"/>
        <v>0</v>
      </c>
      <c r="L343" s="31"/>
      <c r="M343" s="31" t="str">
        <f t="shared" si="29"/>
        <v xml:space="preserve"> </v>
      </c>
    </row>
    <row r="344" spans="1:14" x14ac:dyDescent="0.25">
      <c r="A344" s="36" t="s">
        <v>1582</v>
      </c>
      <c r="B344" s="37" t="s">
        <v>1583</v>
      </c>
      <c r="C344" s="37" t="s">
        <v>35</v>
      </c>
      <c r="D344" s="2" t="s">
        <v>890</v>
      </c>
      <c r="E344" s="1">
        <v>155192.49</v>
      </c>
      <c r="F344" s="1">
        <v>12402.98</v>
      </c>
      <c r="G344" s="1">
        <f t="shared" si="25"/>
        <v>142789.50999999998</v>
      </c>
      <c r="H344" s="1">
        <v>0</v>
      </c>
      <c r="I344" s="1">
        <f t="shared" si="26"/>
        <v>142789.50999999998</v>
      </c>
      <c r="J344" s="7">
        <f t="shared" si="27"/>
        <v>107092.13249999998</v>
      </c>
      <c r="K344" s="7">
        <f t="shared" si="28"/>
        <v>35697.377499999995</v>
      </c>
      <c r="L344" s="31"/>
      <c r="M344" s="31" t="str">
        <f t="shared" si="29"/>
        <v xml:space="preserve"> </v>
      </c>
    </row>
    <row r="345" spans="1:14" x14ac:dyDescent="0.25">
      <c r="A345" s="36" t="s">
        <v>1584</v>
      </c>
      <c r="B345" s="37" t="s">
        <v>1585</v>
      </c>
      <c r="C345" s="37" t="s">
        <v>65</v>
      </c>
      <c r="D345" s="2" t="s">
        <v>890</v>
      </c>
      <c r="E345" s="1">
        <v>0</v>
      </c>
      <c r="F345" s="1">
        <v>0</v>
      </c>
      <c r="G345" s="1">
        <f t="shared" si="25"/>
        <v>0</v>
      </c>
      <c r="H345" s="1">
        <v>0</v>
      </c>
      <c r="I345" s="1">
        <f t="shared" si="26"/>
        <v>0</v>
      </c>
      <c r="J345" s="7">
        <f t="shared" si="27"/>
        <v>0</v>
      </c>
      <c r="K345" s="7">
        <f t="shared" si="28"/>
        <v>0</v>
      </c>
      <c r="L345" s="31"/>
      <c r="M345" s="31" t="str">
        <f t="shared" si="29"/>
        <v xml:space="preserve"> </v>
      </c>
    </row>
    <row r="346" spans="1:14" x14ac:dyDescent="0.25">
      <c r="A346" s="36" t="s">
        <v>1586</v>
      </c>
      <c r="B346" s="37" t="s">
        <v>1587</v>
      </c>
      <c r="C346" s="37" t="s">
        <v>1036</v>
      </c>
      <c r="D346" s="2" t="s">
        <v>890</v>
      </c>
      <c r="E346" s="1">
        <v>38801.199999999997</v>
      </c>
      <c r="F346" s="1">
        <v>2690.23</v>
      </c>
      <c r="G346" s="1">
        <f t="shared" si="25"/>
        <v>36110.969999999994</v>
      </c>
      <c r="H346" s="1">
        <v>0</v>
      </c>
      <c r="I346" s="1">
        <f t="shared" si="26"/>
        <v>36110.969999999994</v>
      </c>
      <c r="J346" s="7">
        <f t="shared" si="27"/>
        <v>27083.227499999994</v>
      </c>
      <c r="K346" s="7">
        <f t="shared" si="28"/>
        <v>9027.7424999999985</v>
      </c>
      <c r="L346" s="31"/>
      <c r="M346" s="31" t="str">
        <f t="shared" si="29"/>
        <v xml:space="preserve"> </v>
      </c>
    </row>
    <row r="347" spans="1:14" x14ac:dyDescent="0.25">
      <c r="A347" s="36" t="s">
        <v>1588</v>
      </c>
      <c r="B347" s="37" t="s">
        <v>1589</v>
      </c>
      <c r="C347" s="37" t="s">
        <v>1140</v>
      </c>
      <c r="D347" s="2" t="s">
        <v>890</v>
      </c>
      <c r="E347" s="1">
        <v>115385.69</v>
      </c>
      <c r="F347" s="1">
        <v>13542.63</v>
      </c>
      <c r="G347" s="1">
        <f t="shared" si="25"/>
        <v>101843.06</v>
      </c>
      <c r="H347" s="1">
        <v>-4180.26</v>
      </c>
      <c r="I347" s="1">
        <f t="shared" si="26"/>
        <v>97662.8</v>
      </c>
      <c r="J347" s="7">
        <f t="shared" si="27"/>
        <v>73247.100000000006</v>
      </c>
      <c r="K347" s="7">
        <f t="shared" si="28"/>
        <v>24415.7</v>
      </c>
      <c r="L347" s="31"/>
      <c r="M347" s="31" t="str">
        <f t="shared" si="29"/>
        <v xml:space="preserve"> </v>
      </c>
    </row>
    <row r="348" spans="1:14" x14ac:dyDescent="0.25">
      <c r="A348" s="36" t="s">
        <v>1590</v>
      </c>
      <c r="B348" s="37" t="s">
        <v>1591</v>
      </c>
      <c r="C348" s="37" t="s">
        <v>58</v>
      </c>
      <c r="D348" s="2" t="s">
        <v>890</v>
      </c>
      <c r="E348" s="1">
        <v>0</v>
      </c>
      <c r="F348" s="1">
        <v>0</v>
      </c>
      <c r="G348" s="1">
        <f t="shared" si="25"/>
        <v>0</v>
      </c>
      <c r="H348" s="1">
        <v>0</v>
      </c>
      <c r="I348" s="1">
        <f t="shared" si="26"/>
        <v>0</v>
      </c>
      <c r="J348" s="7">
        <f t="shared" si="27"/>
        <v>0</v>
      </c>
      <c r="K348" s="7">
        <f t="shared" si="28"/>
        <v>0</v>
      </c>
      <c r="L348" s="31"/>
      <c r="M348" s="31" t="str">
        <f t="shared" si="29"/>
        <v xml:space="preserve"> </v>
      </c>
    </row>
    <row r="349" spans="1:14" x14ac:dyDescent="0.25">
      <c r="A349" s="36" t="s">
        <v>1592</v>
      </c>
      <c r="B349" s="37" t="s">
        <v>1593</v>
      </c>
      <c r="C349" s="37" t="s">
        <v>15</v>
      </c>
      <c r="D349" s="2" t="s">
        <v>890</v>
      </c>
      <c r="E349" s="1">
        <v>2479.29</v>
      </c>
      <c r="F349" s="1">
        <v>28.27</v>
      </c>
      <c r="G349" s="1">
        <f t="shared" si="25"/>
        <v>2451.02</v>
      </c>
      <c r="H349" s="1">
        <v>-998.41</v>
      </c>
      <c r="I349" s="1">
        <f t="shared" si="26"/>
        <v>1452.6100000000001</v>
      </c>
      <c r="J349" s="7">
        <f t="shared" si="27"/>
        <v>1089.4575</v>
      </c>
      <c r="K349" s="7">
        <f t="shared" si="28"/>
        <v>363.15250000000003</v>
      </c>
      <c r="L349" s="31"/>
      <c r="M349" s="31" t="str">
        <f t="shared" si="29"/>
        <v xml:space="preserve"> </v>
      </c>
    </row>
    <row r="350" spans="1:14" x14ac:dyDescent="0.25">
      <c r="A350" s="36" t="s">
        <v>1594</v>
      </c>
      <c r="B350" s="37" t="s">
        <v>1595</v>
      </c>
      <c r="C350" s="37" t="s">
        <v>55</v>
      </c>
      <c r="D350" s="2" t="s">
        <v>890</v>
      </c>
      <c r="E350" s="1">
        <v>19592.150000000001</v>
      </c>
      <c r="F350" s="1">
        <v>1155.31</v>
      </c>
      <c r="G350" s="1">
        <f t="shared" si="25"/>
        <v>18436.84</v>
      </c>
      <c r="H350" s="1">
        <v>0</v>
      </c>
      <c r="I350" s="1">
        <f t="shared" si="26"/>
        <v>18436.84</v>
      </c>
      <c r="J350" s="7">
        <f t="shared" si="27"/>
        <v>13827.630000000001</v>
      </c>
      <c r="K350" s="7">
        <f t="shared" si="28"/>
        <v>4609.21</v>
      </c>
      <c r="L350" s="31"/>
      <c r="M350" s="31" t="str">
        <f t="shared" si="29"/>
        <v xml:space="preserve"> </v>
      </c>
    </row>
    <row r="351" spans="1:14" x14ac:dyDescent="0.25">
      <c r="A351" s="36" t="s">
        <v>1596</v>
      </c>
      <c r="B351" s="37" t="s">
        <v>1597</v>
      </c>
      <c r="C351" s="37" t="s">
        <v>1598</v>
      </c>
      <c r="D351" s="2" t="s">
        <v>890</v>
      </c>
      <c r="E351" s="1">
        <v>66596.36</v>
      </c>
      <c r="F351" s="1">
        <v>3191.6</v>
      </c>
      <c r="G351" s="1">
        <f t="shared" si="25"/>
        <v>63404.76</v>
      </c>
      <c r="H351" s="1">
        <v>-32962.46</v>
      </c>
      <c r="I351" s="1">
        <f t="shared" si="26"/>
        <v>30442.300000000003</v>
      </c>
      <c r="J351" s="7">
        <f t="shared" si="27"/>
        <v>22831.725000000002</v>
      </c>
      <c r="K351" s="7">
        <f t="shared" si="28"/>
        <v>7610.5750000000007</v>
      </c>
      <c r="L351" s="31"/>
      <c r="M351" s="31" t="str">
        <f t="shared" si="29"/>
        <v xml:space="preserve"> </v>
      </c>
    </row>
    <row r="352" spans="1:14" x14ac:dyDescent="0.25">
      <c r="A352" s="36" t="s">
        <v>1599</v>
      </c>
      <c r="B352" s="37" t="s">
        <v>1600</v>
      </c>
      <c r="C352" s="37" t="s">
        <v>914</v>
      </c>
      <c r="D352" s="2" t="s">
        <v>890</v>
      </c>
      <c r="E352" s="1">
        <v>494.54</v>
      </c>
      <c r="F352" s="1">
        <v>44.73</v>
      </c>
      <c r="G352" s="1">
        <f t="shared" si="25"/>
        <v>449.81</v>
      </c>
      <c r="H352" s="1">
        <v>-1297.5899999999999</v>
      </c>
      <c r="I352" s="1">
        <f t="shared" si="26"/>
        <v>0</v>
      </c>
      <c r="J352" s="7">
        <f t="shared" si="27"/>
        <v>0</v>
      </c>
      <c r="K352" s="7">
        <f t="shared" si="28"/>
        <v>0</v>
      </c>
      <c r="L352" s="31"/>
      <c r="M352" s="31" t="str">
        <f t="shared" si="29"/>
        <v xml:space="preserve"> </v>
      </c>
    </row>
    <row r="353" spans="1:14" x14ac:dyDescent="0.25">
      <c r="A353" s="36" t="s">
        <v>1601</v>
      </c>
      <c r="B353" s="37" t="s">
        <v>1602</v>
      </c>
      <c r="C353" s="37" t="s">
        <v>14</v>
      </c>
      <c r="D353" s="2" t="s">
        <v>890</v>
      </c>
      <c r="E353" s="1">
        <v>16098.18</v>
      </c>
      <c r="F353" s="1">
        <v>2180.63</v>
      </c>
      <c r="G353" s="1">
        <f t="shared" si="25"/>
        <v>13917.55</v>
      </c>
      <c r="H353" s="1">
        <v>0</v>
      </c>
      <c r="I353" s="1">
        <f t="shared" si="26"/>
        <v>13917.55</v>
      </c>
      <c r="J353" s="7">
        <f t="shared" si="27"/>
        <v>10438.162499999999</v>
      </c>
      <c r="K353" s="7">
        <f t="shared" si="28"/>
        <v>3479.3874999999998</v>
      </c>
      <c r="L353" s="31"/>
      <c r="M353" s="31" t="str">
        <f t="shared" si="29"/>
        <v xml:space="preserve"> </v>
      </c>
    </row>
    <row r="354" spans="1:14" x14ac:dyDescent="0.25">
      <c r="A354" s="36" t="s">
        <v>1603</v>
      </c>
      <c r="B354" s="37" t="s">
        <v>1604</v>
      </c>
      <c r="C354" s="37" t="s">
        <v>1070</v>
      </c>
      <c r="D354" s="2" t="s">
        <v>890</v>
      </c>
      <c r="E354" s="1">
        <v>24232.37</v>
      </c>
      <c r="F354" s="1">
        <v>125.67</v>
      </c>
      <c r="G354" s="1">
        <f t="shared" si="25"/>
        <v>24106.7</v>
      </c>
      <c r="H354" s="1">
        <v>0</v>
      </c>
      <c r="I354" s="1">
        <f t="shared" si="26"/>
        <v>24106.7</v>
      </c>
      <c r="J354" s="7">
        <f t="shared" si="27"/>
        <v>18080.025000000001</v>
      </c>
      <c r="K354" s="7">
        <f t="shared" si="28"/>
        <v>6026.6750000000002</v>
      </c>
      <c r="L354" s="31"/>
      <c r="M354" s="31" t="str">
        <f t="shared" si="29"/>
        <v xml:space="preserve"> </v>
      </c>
    </row>
    <row r="355" spans="1:14" x14ac:dyDescent="0.25">
      <c r="A355" s="36" t="s">
        <v>1605</v>
      </c>
      <c r="B355" s="37" t="s">
        <v>1606</v>
      </c>
      <c r="C355" s="37" t="s">
        <v>43</v>
      </c>
      <c r="D355" s="2" t="s">
        <v>890</v>
      </c>
      <c r="E355" s="1">
        <v>0</v>
      </c>
      <c r="F355" s="1">
        <v>0</v>
      </c>
      <c r="G355" s="1">
        <f t="shared" si="25"/>
        <v>0</v>
      </c>
      <c r="H355" s="1">
        <v>0</v>
      </c>
      <c r="I355" s="1">
        <f t="shared" si="26"/>
        <v>0</v>
      </c>
      <c r="J355" s="7">
        <f t="shared" si="27"/>
        <v>0</v>
      </c>
      <c r="K355" s="7">
        <f t="shared" si="28"/>
        <v>0</v>
      </c>
      <c r="L355" s="31"/>
      <c r="M355" s="31" t="str">
        <f t="shared" si="29"/>
        <v xml:space="preserve"> </v>
      </c>
    </row>
    <row r="356" spans="1:14" x14ac:dyDescent="0.25">
      <c r="A356" s="36" t="s">
        <v>1607</v>
      </c>
      <c r="B356" s="37" t="s">
        <v>1608</v>
      </c>
      <c r="C356" s="37" t="s">
        <v>970</v>
      </c>
      <c r="D356" s="2" t="s">
        <v>890</v>
      </c>
      <c r="E356" s="1">
        <v>25984.13</v>
      </c>
      <c r="F356" s="1">
        <v>1774.23</v>
      </c>
      <c r="G356" s="1">
        <f t="shared" si="25"/>
        <v>24209.9</v>
      </c>
      <c r="H356" s="1">
        <v>0</v>
      </c>
      <c r="I356" s="1">
        <f t="shared" si="26"/>
        <v>24209.9</v>
      </c>
      <c r="J356" s="7">
        <f t="shared" si="27"/>
        <v>18157.425000000003</v>
      </c>
      <c r="K356" s="7">
        <f t="shared" si="28"/>
        <v>6052.4750000000004</v>
      </c>
      <c r="L356" s="31"/>
      <c r="M356" s="31" t="str">
        <f t="shared" si="29"/>
        <v xml:space="preserve"> </v>
      </c>
    </row>
    <row r="357" spans="1:14" x14ac:dyDescent="0.25">
      <c r="A357" s="36" t="s">
        <v>1609</v>
      </c>
      <c r="B357" s="37" t="s">
        <v>1610</v>
      </c>
      <c r="C357" s="37" t="s">
        <v>1036</v>
      </c>
      <c r="D357" s="2" t="s">
        <v>890</v>
      </c>
      <c r="E357" s="1">
        <v>1436.55</v>
      </c>
      <c r="F357" s="1">
        <v>0</v>
      </c>
      <c r="G357" s="1">
        <f t="shared" si="25"/>
        <v>1436.55</v>
      </c>
      <c r="H357" s="1">
        <v>0</v>
      </c>
      <c r="I357" s="1">
        <f t="shared" si="26"/>
        <v>1436.55</v>
      </c>
      <c r="J357" s="7">
        <f t="shared" si="27"/>
        <v>1077.4124999999999</v>
      </c>
      <c r="K357" s="7">
        <f t="shared" si="28"/>
        <v>359.13749999999999</v>
      </c>
      <c r="L357" s="31"/>
      <c r="M357" s="31" t="str">
        <f t="shared" si="29"/>
        <v xml:space="preserve"> </v>
      </c>
    </row>
    <row r="358" spans="1:14" x14ac:dyDescent="0.25">
      <c r="A358" s="36" t="s">
        <v>1611</v>
      </c>
      <c r="B358" s="37" t="s">
        <v>1612</v>
      </c>
      <c r="C358" s="37" t="s">
        <v>1613</v>
      </c>
      <c r="D358" s="2" t="s">
        <v>69</v>
      </c>
      <c r="E358" s="1">
        <v>293062.11</v>
      </c>
      <c r="F358" s="1">
        <v>12247.73</v>
      </c>
      <c r="G358" s="1">
        <f t="shared" si="25"/>
        <v>280814.38</v>
      </c>
      <c r="H358" s="1">
        <v>-1250.18</v>
      </c>
      <c r="I358" s="1">
        <f t="shared" si="26"/>
        <v>279564.2</v>
      </c>
      <c r="J358" s="7">
        <f t="shared" si="27"/>
        <v>209673.15000000002</v>
      </c>
      <c r="K358" s="7">
        <f t="shared" si="28"/>
        <v>69891.05</v>
      </c>
      <c r="L358" s="31">
        <v>0</v>
      </c>
      <c r="M358" s="31">
        <f t="shared" si="29"/>
        <v>12247.73</v>
      </c>
      <c r="N358" s="17">
        <v>4009.72</v>
      </c>
    </row>
    <row r="359" spans="1:14" x14ac:dyDescent="0.25">
      <c r="A359" s="36" t="s">
        <v>1614</v>
      </c>
      <c r="B359" s="37" t="s">
        <v>1615</v>
      </c>
      <c r="C359" s="37" t="s">
        <v>66</v>
      </c>
      <c r="D359" s="2" t="s">
        <v>890</v>
      </c>
      <c r="E359" s="1">
        <v>52992.93</v>
      </c>
      <c r="F359" s="1">
        <v>2884.2</v>
      </c>
      <c r="G359" s="1">
        <f t="shared" si="25"/>
        <v>50108.73</v>
      </c>
      <c r="H359" s="1">
        <v>0</v>
      </c>
      <c r="I359" s="1">
        <f t="shared" si="26"/>
        <v>50108.73</v>
      </c>
      <c r="J359" s="7">
        <f t="shared" si="27"/>
        <v>37581.547500000001</v>
      </c>
      <c r="K359" s="7">
        <f t="shared" si="28"/>
        <v>12527.182500000001</v>
      </c>
      <c r="L359" s="31"/>
      <c r="M359" s="31" t="str">
        <f t="shared" si="29"/>
        <v xml:space="preserve"> </v>
      </c>
    </row>
    <row r="360" spans="1:14" x14ac:dyDescent="0.25">
      <c r="A360" s="36" t="s">
        <v>1616</v>
      </c>
      <c r="B360" s="37" t="s">
        <v>1617</v>
      </c>
      <c r="C360" s="37" t="s">
        <v>29</v>
      </c>
      <c r="D360" s="2" t="s">
        <v>890</v>
      </c>
      <c r="E360" s="1">
        <v>0</v>
      </c>
      <c r="F360" s="1">
        <v>0</v>
      </c>
      <c r="G360" s="1">
        <f t="shared" si="25"/>
        <v>0</v>
      </c>
      <c r="H360" s="1">
        <v>0</v>
      </c>
      <c r="I360" s="1">
        <f t="shared" si="26"/>
        <v>0</v>
      </c>
      <c r="J360" s="7">
        <f t="shared" si="27"/>
        <v>0</v>
      </c>
      <c r="K360" s="7">
        <f t="shared" si="28"/>
        <v>0</v>
      </c>
      <c r="L360" s="31"/>
      <c r="M360" s="31" t="str">
        <f t="shared" si="29"/>
        <v xml:space="preserve"> </v>
      </c>
    </row>
    <row r="361" spans="1:14" x14ac:dyDescent="0.25">
      <c r="A361" s="36" t="s">
        <v>1618</v>
      </c>
      <c r="B361" s="37" t="s">
        <v>1619</v>
      </c>
      <c r="C361" s="37" t="s">
        <v>53</v>
      </c>
      <c r="D361" s="2" t="s">
        <v>890</v>
      </c>
      <c r="E361" s="1">
        <v>18818.259999999998</v>
      </c>
      <c r="F361" s="1">
        <v>3856.02</v>
      </c>
      <c r="G361" s="1">
        <f t="shared" si="25"/>
        <v>14962.239999999998</v>
      </c>
      <c r="H361" s="1">
        <v>0</v>
      </c>
      <c r="I361" s="1">
        <f t="shared" si="26"/>
        <v>14962.239999999998</v>
      </c>
      <c r="J361" s="7">
        <f t="shared" si="27"/>
        <v>11221.679999999998</v>
      </c>
      <c r="K361" s="7">
        <f t="shared" si="28"/>
        <v>3740.5599999999995</v>
      </c>
      <c r="L361" s="31"/>
      <c r="M361" s="31" t="str">
        <f t="shared" si="29"/>
        <v xml:space="preserve"> </v>
      </c>
    </row>
    <row r="362" spans="1:14" x14ac:dyDescent="0.25">
      <c r="A362" s="36" t="s">
        <v>1620</v>
      </c>
      <c r="B362" s="37" t="s">
        <v>1621</v>
      </c>
      <c r="C362" s="37" t="s">
        <v>54</v>
      </c>
      <c r="D362" s="2" t="s">
        <v>890</v>
      </c>
      <c r="E362" s="1">
        <v>1983.43</v>
      </c>
      <c r="F362" s="1">
        <v>1630.48</v>
      </c>
      <c r="G362" s="1">
        <f t="shared" si="25"/>
        <v>352.95000000000005</v>
      </c>
      <c r="H362" s="1">
        <v>0</v>
      </c>
      <c r="I362" s="1">
        <f t="shared" si="26"/>
        <v>352.95000000000005</v>
      </c>
      <c r="J362" s="7">
        <f t="shared" si="27"/>
        <v>264.71250000000003</v>
      </c>
      <c r="K362" s="7">
        <f t="shared" si="28"/>
        <v>88.237500000000011</v>
      </c>
      <c r="L362" s="31"/>
      <c r="M362" s="31" t="str">
        <f t="shared" si="29"/>
        <v xml:space="preserve"> </v>
      </c>
    </row>
    <row r="363" spans="1:14" x14ac:dyDescent="0.25">
      <c r="A363" s="36" t="s">
        <v>1622</v>
      </c>
      <c r="B363" s="37" t="s">
        <v>1623</v>
      </c>
      <c r="C363" s="37" t="s">
        <v>1129</v>
      </c>
      <c r="D363" s="2" t="s">
        <v>890</v>
      </c>
      <c r="E363" s="1">
        <v>5317.79</v>
      </c>
      <c r="F363" s="1">
        <v>2569.48</v>
      </c>
      <c r="G363" s="1">
        <f t="shared" si="25"/>
        <v>2748.31</v>
      </c>
      <c r="H363" s="1">
        <v>0</v>
      </c>
      <c r="I363" s="1">
        <f t="shared" si="26"/>
        <v>2748.31</v>
      </c>
      <c r="J363" s="7">
        <f t="shared" si="27"/>
        <v>2061.2325000000001</v>
      </c>
      <c r="K363" s="7">
        <f t="shared" si="28"/>
        <v>687.07749999999999</v>
      </c>
      <c r="L363" s="31"/>
      <c r="M363" s="31" t="str">
        <f t="shared" si="29"/>
        <v xml:space="preserve"> </v>
      </c>
    </row>
    <row r="364" spans="1:14" x14ac:dyDescent="0.25">
      <c r="A364" s="36" t="s">
        <v>1624</v>
      </c>
      <c r="B364" s="37" t="s">
        <v>1625</v>
      </c>
      <c r="C364" s="37" t="s">
        <v>18</v>
      </c>
      <c r="D364" s="2" t="s">
        <v>890</v>
      </c>
      <c r="E364" s="1">
        <v>79526.48</v>
      </c>
      <c r="F364" s="1">
        <v>4301.76</v>
      </c>
      <c r="G364" s="1">
        <f t="shared" si="25"/>
        <v>75224.72</v>
      </c>
      <c r="H364" s="1">
        <v>0</v>
      </c>
      <c r="I364" s="1">
        <f t="shared" si="26"/>
        <v>75224.72</v>
      </c>
      <c r="J364" s="7">
        <f t="shared" si="27"/>
        <v>56418.54</v>
      </c>
      <c r="K364" s="7">
        <f t="shared" si="28"/>
        <v>18806.18</v>
      </c>
      <c r="L364" s="31"/>
      <c r="M364" s="31" t="str">
        <f t="shared" si="29"/>
        <v xml:space="preserve"> </v>
      </c>
    </row>
    <row r="365" spans="1:14" x14ac:dyDescent="0.25">
      <c r="A365" s="36" t="s">
        <v>1626</v>
      </c>
      <c r="B365" s="37" t="s">
        <v>1627</v>
      </c>
      <c r="C365" s="37" t="s">
        <v>23</v>
      </c>
      <c r="D365" s="2" t="s">
        <v>890</v>
      </c>
      <c r="E365" s="1">
        <v>0</v>
      </c>
      <c r="F365" s="1">
        <v>0</v>
      </c>
      <c r="G365" s="1">
        <f t="shared" si="25"/>
        <v>0</v>
      </c>
      <c r="H365" s="1">
        <v>0</v>
      </c>
      <c r="I365" s="1">
        <f t="shared" si="26"/>
        <v>0</v>
      </c>
      <c r="J365" s="7">
        <f t="shared" si="27"/>
        <v>0</v>
      </c>
      <c r="K365" s="7">
        <f t="shared" si="28"/>
        <v>0</v>
      </c>
      <c r="L365" s="31"/>
      <c r="M365" s="31" t="str">
        <f t="shared" si="29"/>
        <v xml:space="preserve"> </v>
      </c>
    </row>
    <row r="366" spans="1:14" x14ac:dyDescent="0.25">
      <c r="A366" s="36" t="s">
        <v>1628</v>
      </c>
      <c r="B366" s="37" t="s">
        <v>1629</v>
      </c>
      <c r="C366" s="37" t="s">
        <v>55</v>
      </c>
      <c r="D366" s="2" t="s">
        <v>890</v>
      </c>
      <c r="E366" s="1">
        <v>2947.77</v>
      </c>
      <c r="F366" s="1">
        <v>0</v>
      </c>
      <c r="G366" s="1">
        <f t="shared" si="25"/>
        <v>2947.77</v>
      </c>
      <c r="H366" s="1">
        <v>0</v>
      </c>
      <c r="I366" s="1">
        <f t="shared" si="26"/>
        <v>2947.77</v>
      </c>
      <c r="J366" s="7">
        <f t="shared" si="27"/>
        <v>2210.8274999999999</v>
      </c>
      <c r="K366" s="7">
        <f t="shared" si="28"/>
        <v>736.9425</v>
      </c>
      <c r="L366" s="31"/>
      <c r="M366" s="31" t="str">
        <f t="shared" si="29"/>
        <v xml:space="preserve"> </v>
      </c>
    </row>
    <row r="367" spans="1:14" x14ac:dyDescent="0.25">
      <c r="A367" s="36" t="s">
        <v>1630</v>
      </c>
      <c r="B367" s="37" t="s">
        <v>1631</v>
      </c>
      <c r="C367" s="37" t="s">
        <v>1598</v>
      </c>
      <c r="D367" s="2" t="s">
        <v>890</v>
      </c>
      <c r="E367" s="1">
        <v>54280.04</v>
      </c>
      <c r="F367" s="1">
        <v>3512.78</v>
      </c>
      <c r="G367" s="1">
        <f t="shared" si="25"/>
        <v>50767.26</v>
      </c>
      <c r="H367" s="1">
        <v>-68358.539999999994</v>
      </c>
      <c r="I367" s="1">
        <f t="shared" si="26"/>
        <v>0</v>
      </c>
      <c r="J367" s="7">
        <f t="shared" si="27"/>
        <v>0</v>
      </c>
      <c r="K367" s="7">
        <f t="shared" si="28"/>
        <v>0</v>
      </c>
      <c r="L367" s="31"/>
      <c r="M367" s="31" t="str">
        <f t="shared" si="29"/>
        <v xml:space="preserve"> </v>
      </c>
    </row>
    <row r="368" spans="1:14" x14ac:dyDescent="0.25">
      <c r="A368" s="36" t="s">
        <v>1632</v>
      </c>
      <c r="B368" s="37" t="s">
        <v>1633</v>
      </c>
      <c r="C368" s="37" t="s">
        <v>1598</v>
      </c>
      <c r="D368" s="2" t="s">
        <v>890</v>
      </c>
      <c r="E368" s="1">
        <v>8169.6</v>
      </c>
      <c r="F368" s="1">
        <v>1866.53</v>
      </c>
      <c r="G368" s="1">
        <f t="shared" si="25"/>
        <v>6303.0700000000006</v>
      </c>
      <c r="H368" s="1">
        <v>-20605.71</v>
      </c>
      <c r="I368" s="1">
        <f t="shared" si="26"/>
        <v>0</v>
      </c>
      <c r="J368" s="7">
        <f t="shared" si="27"/>
        <v>0</v>
      </c>
      <c r="K368" s="7">
        <f t="shared" si="28"/>
        <v>0</v>
      </c>
      <c r="L368" s="31"/>
      <c r="M368" s="31" t="str">
        <f t="shared" si="29"/>
        <v xml:space="preserve"> </v>
      </c>
    </row>
    <row r="369" spans="1:13" x14ac:dyDescent="0.25">
      <c r="A369" s="36" t="s">
        <v>1634</v>
      </c>
      <c r="B369" s="37" t="s">
        <v>1635</v>
      </c>
      <c r="C369" s="37" t="s">
        <v>27</v>
      </c>
      <c r="D369" s="2" t="s">
        <v>890</v>
      </c>
      <c r="E369" s="1">
        <v>123.89</v>
      </c>
      <c r="F369" s="1">
        <v>0</v>
      </c>
      <c r="G369" s="1">
        <f t="shared" si="25"/>
        <v>123.89</v>
      </c>
      <c r="H369" s="1">
        <v>0</v>
      </c>
      <c r="I369" s="1">
        <f t="shared" si="26"/>
        <v>123.89</v>
      </c>
      <c r="J369" s="7">
        <f t="shared" si="27"/>
        <v>92.917500000000004</v>
      </c>
      <c r="K369" s="7">
        <f t="shared" si="28"/>
        <v>30.9725</v>
      </c>
      <c r="L369" s="31"/>
      <c r="M369" s="31" t="str">
        <f t="shared" si="29"/>
        <v xml:space="preserve"> </v>
      </c>
    </row>
    <row r="370" spans="1:13" x14ac:dyDescent="0.25">
      <c r="A370" s="36" t="s">
        <v>1636</v>
      </c>
      <c r="B370" s="37" t="s">
        <v>1637</v>
      </c>
      <c r="C370" s="37" t="s">
        <v>1167</v>
      </c>
      <c r="D370" s="2" t="s">
        <v>890</v>
      </c>
      <c r="E370" s="1">
        <v>342634.61</v>
      </c>
      <c r="F370" s="1">
        <v>18084.900000000001</v>
      </c>
      <c r="G370" s="1">
        <f t="shared" si="25"/>
        <v>324549.70999999996</v>
      </c>
      <c r="H370" s="1">
        <v>-3324.5</v>
      </c>
      <c r="I370" s="1">
        <f t="shared" si="26"/>
        <v>321225.20999999996</v>
      </c>
      <c r="J370" s="7">
        <f t="shared" si="27"/>
        <v>240918.90749999997</v>
      </c>
      <c r="K370" s="7">
        <f t="shared" si="28"/>
        <v>80306.302499999991</v>
      </c>
      <c r="L370" s="31"/>
      <c r="M370" s="31" t="str">
        <f t="shared" si="29"/>
        <v xml:space="preserve"> </v>
      </c>
    </row>
    <row r="371" spans="1:13" x14ac:dyDescent="0.25">
      <c r="A371" s="36" t="s">
        <v>1638</v>
      </c>
      <c r="B371" s="37" t="s">
        <v>1639</v>
      </c>
      <c r="C371" s="37" t="s">
        <v>970</v>
      </c>
      <c r="D371" s="2" t="s">
        <v>890</v>
      </c>
      <c r="E371" s="1">
        <v>60684.58</v>
      </c>
      <c r="F371" s="1">
        <v>5638.23</v>
      </c>
      <c r="G371" s="1">
        <f t="shared" si="25"/>
        <v>55046.350000000006</v>
      </c>
      <c r="H371" s="1">
        <v>0</v>
      </c>
      <c r="I371" s="1">
        <f t="shared" si="26"/>
        <v>55046.350000000006</v>
      </c>
      <c r="J371" s="7">
        <f t="shared" si="27"/>
        <v>41284.762500000004</v>
      </c>
      <c r="K371" s="7">
        <f t="shared" si="28"/>
        <v>13761.587500000001</v>
      </c>
      <c r="L371" s="31"/>
      <c r="M371" s="31" t="str">
        <f t="shared" si="29"/>
        <v xml:space="preserve"> </v>
      </c>
    </row>
    <row r="372" spans="1:13" x14ac:dyDescent="0.25">
      <c r="A372" s="36" t="s">
        <v>1640</v>
      </c>
      <c r="B372" s="37" t="s">
        <v>1641</v>
      </c>
      <c r="C372" s="37" t="s">
        <v>43</v>
      </c>
      <c r="D372" s="2" t="s">
        <v>890</v>
      </c>
      <c r="E372" s="1">
        <v>2677.16</v>
      </c>
      <c r="F372" s="1">
        <v>0</v>
      </c>
      <c r="G372" s="1">
        <f t="shared" si="25"/>
        <v>2677.16</v>
      </c>
      <c r="H372" s="1">
        <v>0</v>
      </c>
      <c r="I372" s="1">
        <f t="shared" si="26"/>
        <v>2677.16</v>
      </c>
      <c r="J372" s="7">
        <f t="shared" si="27"/>
        <v>2007.87</v>
      </c>
      <c r="K372" s="7">
        <f t="shared" si="28"/>
        <v>669.29</v>
      </c>
      <c r="L372" s="31"/>
      <c r="M372" s="31" t="str">
        <f t="shared" si="29"/>
        <v xml:space="preserve"> </v>
      </c>
    </row>
    <row r="373" spans="1:13" x14ac:dyDescent="0.25">
      <c r="A373" s="36" t="s">
        <v>1642</v>
      </c>
      <c r="B373" s="37" t="s">
        <v>1643</v>
      </c>
      <c r="C373" s="37" t="s">
        <v>30</v>
      </c>
      <c r="D373" s="2" t="s">
        <v>890</v>
      </c>
      <c r="E373" s="1">
        <v>67897.19</v>
      </c>
      <c r="F373" s="1">
        <v>4049.34</v>
      </c>
      <c r="G373" s="1">
        <f t="shared" si="25"/>
        <v>63847.850000000006</v>
      </c>
      <c r="H373" s="1">
        <v>0</v>
      </c>
      <c r="I373" s="1">
        <f t="shared" si="26"/>
        <v>63847.850000000006</v>
      </c>
      <c r="J373" s="7">
        <f t="shared" si="27"/>
        <v>47885.887500000004</v>
      </c>
      <c r="K373" s="7">
        <f t="shared" si="28"/>
        <v>15961.962500000001</v>
      </c>
      <c r="L373" s="31"/>
      <c r="M373" s="31" t="str">
        <f t="shared" si="29"/>
        <v xml:space="preserve"> </v>
      </c>
    </row>
    <row r="374" spans="1:13" x14ac:dyDescent="0.25">
      <c r="A374" s="36" t="s">
        <v>1644</v>
      </c>
      <c r="B374" s="37" t="s">
        <v>1645</v>
      </c>
      <c r="C374" s="37" t="s">
        <v>65</v>
      </c>
      <c r="D374" s="2" t="s">
        <v>890</v>
      </c>
      <c r="E374" s="1">
        <v>0</v>
      </c>
      <c r="F374" s="1">
        <v>0</v>
      </c>
      <c r="G374" s="1">
        <f t="shared" si="25"/>
        <v>0</v>
      </c>
      <c r="H374" s="1">
        <v>0</v>
      </c>
      <c r="I374" s="1">
        <f t="shared" si="26"/>
        <v>0</v>
      </c>
      <c r="J374" s="7">
        <f t="shared" si="27"/>
        <v>0</v>
      </c>
      <c r="K374" s="7">
        <f t="shared" si="28"/>
        <v>0</v>
      </c>
      <c r="L374" s="31"/>
      <c r="M374" s="31" t="str">
        <f t="shared" si="29"/>
        <v xml:space="preserve"> </v>
      </c>
    </row>
    <row r="375" spans="1:13" x14ac:dyDescent="0.25">
      <c r="A375" s="36" t="s">
        <v>1646</v>
      </c>
      <c r="B375" s="37" t="s">
        <v>1647</v>
      </c>
      <c r="C375" s="37" t="s">
        <v>38</v>
      </c>
      <c r="D375" s="2" t="s">
        <v>890</v>
      </c>
      <c r="E375" s="1">
        <v>1070.4000000000001</v>
      </c>
      <c r="F375" s="1">
        <v>0</v>
      </c>
      <c r="G375" s="1">
        <f t="shared" si="25"/>
        <v>1070.4000000000001</v>
      </c>
      <c r="H375" s="1">
        <v>0</v>
      </c>
      <c r="I375" s="1">
        <f t="shared" si="26"/>
        <v>1070.4000000000001</v>
      </c>
      <c r="J375" s="7">
        <f t="shared" si="27"/>
        <v>802.80000000000007</v>
      </c>
      <c r="K375" s="7">
        <f t="shared" si="28"/>
        <v>267.60000000000002</v>
      </c>
      <c r="L375" s="31"/>
      <c r="M375" s="31" t="str">
        <f t="shared" si="29"/>
        <v xml:space="preserve"> </v>
      </c>
    </row>
    <row r="376" spans="1:13" x14ac:dyDescent="0.25">
      <c r="A376" s="36" t="s">
        <v>1648</v>
      </c>
      <c r="B376" s="37" t="s">
        <v>1649</v>
      </c>
      <c r="C376" s="37" t="s">
        <v>44</v>
      </c>
      <c r="D376" s="2" t="s">
        <v>890</v>
      </c>
      <c r="E376" s="1">
        <v>56971.87</v>
      </c>
      <c r="F376" s="1">
        <v>5464.17</v>
      </c>
      <c r="G376" s="1">
        <f t="shared" si="25"/>
        <v>51507.700000000004</v>
      </c>
      <c r="H376" s="1">
        <v>0</v>
      </c>
      <c r="I376" s="1">
        <f t="shared" si="26"/>
        <v>51507.700000000004</v>
      </c>
      <c r="J376" s="7">
        <f t="shared" si="27"/>
        <v>38630.775000000001</v>
      </c>
      <c r="K376" s="7">
        <f t="shared" si="28"/>
        <v>12876.925000000001</v>
      </c>
      <c r="L376" s="31"/>
      <c r="M376" s="31" t="str">
        <f t="shared" si="29"/>
        <v xml:space="preserve"> </v>
      </c>
    </row>
    <row r="377" spans="1:13" x14ac:dyDescent="0.25">
      <c r="A377" s="36" t="s">
        <v>1650</v>
      </c>
      <c r="B377" s="37" t="s">
        <v>1651</v>
      </c>
      <c r="C377" s="37" t="s">
        <v>30</v>
      </c>
      <c r="D377" s="2" t="s">
        <v>890</v>
      </c>
      <c r="E377" s="1">
        <v>0</v>
      </c>
      <c r="F377" s="1">
        <v>0</v>
      </c>
      <c r="G377" s="1">
        <f t="shared" si="25"/>
        <v>0</v>
      </c>
      <c r="H377" s="1">
        <v>0</v>
      </c>
      <c r="I377" s="1">
        <f t="shared" si="26"/>
        <v>0</v>
      </c>
      <c r="J377" s="7">
        <f t="shared" si="27"/>
        <v>0</v>
      </c>
      <c r="K377" s="7">
        <f t="shared" si="28"/>
        <v>0</v>
      </c>
      <c r="L377" s="31"/>
      <c r="M377" s="31" t="str">
        <f t="shared" si="29"/>
        <v xml:space="preserve"> </v>
      </c>
    </row>
    <row r="378" spans="1:13" x14ac:dyDescent="0.25">
      <c r="A378" s="36" t="s">
        <v>1652</v>
      </c>
      <c r="B378" s="37" t="s">
        <v>1653</v>
      </c>
      <c r="C378" s="37" t="s">
        <v>42</v>
      </c>
      <c r="D378" s="2" t="s">
        <v>890</v>
      </c>
      <c r="E378" s="1">
        <v>41785.82</v>
      </c>
      <c r="F378" s="1">
        <v>7543.42</v>
      </c>
      <c r="G378" s="1">
        <f t="shared" si="25"/>
        <v>34242.400000000001</v>
      </c>
      <c r="H378" s="1">
        <v>0</v>
      </c>
      <c r="I378" s="1">
        <f t="shared" si="26"/>
        <v>34242.400000000001</v>
      </c>
      <c r="J378" s="7">
        <f t="shared" si="27"/>
        <v>25681.800000000003</v>
      </c>
      <c r="K378" s="7">
        <f t="shared" si="28"/>
        <v>8560.6</v>
      </c>
      <c r="L378" s="31"/>
      <c r="M378" s="31" t="str">
        <f t="shared" si="29"/>
        <v xml:space="preserve"> </v>
      </c>
    </row>
    <row r="379" spans="1:13" x14ac:dyDescent="0.25">
      <c r="A379" s="36" t="s">
        <v>1654</v>
      </c>
      <c r="B379" s="37" t="s">
        <v>1655</v>
      </c>
      <c r="C379" s="37" t="s">
        <v>58</v>
      </c>
      <c r="D379" s="2" t="s">
        <v>890</v>
      </c>
      <c r="E379" s="1">
        <v>0</v>
      </c>
      <c r="F379" s="1">
        <v>0</v>
      </c>
      <c r="G379" s="1">
        <f t="shared" si="25"/>
        <v>0</v>
      </c>
      <c r="H379" s="1">
        <v>0</v>
      </c>
      <c r="I379" s="1">
        <f t="shared" si="26"/>
        <v>0</v>
      </c>
      <c r="J379" s="7">
        <f t="shared" si="27"/>
        <v>0</v>
      </c>
      <c r="K379" s="7">
        <f t="shared" si="28"/>
        <v>0</v>
      </c>
      <c r="L379" s="31"/>
      <c r="M379" s="31" t="str">
        <f t="shared" si="29"/>
        <v xml:space="preserve"> </v>
      </c>
    </row>
    <row r="380" spans="1:13" x14ac:dyDescent="0.25">
      <c r="A380" s="36" t="s">
        <v>1656</v>
      </c>
      <c r="B380" s="37" t="s">
        <v>1657</v>
      </c>
      <c r="C380" s="37" t="s">
        <v>42</v>
      </c>
      <c r="D380" s="2" t="s">
        <v>890</v>
      </c>
      <c r="E380" s="1">
        <v>34689.440000000002</v>
      </c>
      <c r="F380" s="1">
        <v>2036.81</v>
      </c>
      <c r="G380" s="1">
        <f t="shared" si="25"/>
        <v>32652.63</v>
      </c>
      <c r="H380" s="1">
        <v>0</v>
      </c>
      <c r="I380" s="1">
        <f t="shared" si="26"/>
        <v>32652.63</v>
      </c>
      <c r="J380" s="7">
        <f t="shared" si="27"/>
        <v>24489.4725</v>
      </c>
      <c r="K380" s="7">
        <f t="shared" si="28"/>
        <v>8163.1575000000003</v>
      </c>
      <c r="L380" s="31"/>
      <c r="M380" s="31" t="str">
        <f t="shared" si="29"/>
        <v xml:space="preserve"> </v>
      </c>
    </row>
    <row r="381" spans="1:13" x14ac:dyDescent="0.25">
      <c r="A381" s="36" t="s">
        <v>1658</v>
      </c>
      <c r="B381" s="37" t="s">
        <v>1659</v>
      </c>
      <c r="C381" s="37" t="s">
        <v>1050</v>
      </c>
      <c r="D381" s="2" t="s">
        <v>890</v>
      </c>
      <c r="E381" s="1">
        <v>31836.720000000001</v>
      </c>
      <c r="F381" s="1">
        <v>425.96</v>
      </c>
      <c r="G381" s="1">
        <f t="shared" si="25"/>
        <v>31410.760000000002</v>
      </c>
      <c r="H381" s="1">
        <v>0</v>
      </c>
      <c r="I381" s="1">
        <f t="shared" si="26"/>
        <v>31410.760000000002</v>
      </c>
      <c r="J381" s="7">
        <f t="shared" si="27"/>
        <v>23558.07</v>
      </c>
      <c r="K381" s="7">
        <f t="shared" si="28"/>
        <v>7852.6900000000005</v>
      </c>
      <c r="L381" s="31"/>
      <c r="M381" s="31" t="str">
        <f t="shared" si="29"/>
        <v xml:space="preserve"> </v>
      </c>
    </row>
    <row r="382" spans="1:13" x14ac:dyDescent="0.25">
      <c r="A382" s="36" t="s">
        <v>1660</v>
      </c>
      <c r="B382" s="37" t="s">
        <v>1661</v>
      </c>
      <c r="C382" s="37" t="s">
        <v>14</v>
      </c>
      <c r="D382" s="2" t="s">
        <v>890</v>
      </c>
      <c r="E382" s="1">
        <v>6207.83</v>
      </c>
      <c r="F382" s="1">
        <v>120.12</v>
      </c>
      <c r="G382" s="1">
        <f t="shared" si="25"/>
        <v>6087.71</v>
      </c>
      <c r="H382" s="1">
        <v>0</v>
      </c>
      <c r="I382" s="1">
        <f t="shared" si="26"/>
        <v>6087.71</v>
      </c>
      <c r="J382" s="7">
        <f t="shared" si="27"/>
        <v>4565.7825000000003</v>
      </c>
      <c r="K382" s="7">
        <f t="shared" si="28"/>
        <v>1521.9275</v>
      </c>
      <c r="L382" s="31"/>
      <c r="M382" s="31" t="str">
        <f t="shared" si="29"/>
        <v xml:space="preserve"> </v>
      </c>
    </row>
    <row r="383" spans="1:13" x14ac:dyDescent="0.25">
      <c r="A383" s="36" t="s">
        <v>1662</v>
      </c>
      <c r="B383" s="37" t="s">
        <v>1663</v>
      </c>
      <c r="C383" s="37" t="s">
        <v>24</v>
      </c>
      <c r="D383" s="2" t="s">
        <v>890</v>
      </c>
      <c r="E383" s="1">
        <v>314.2</v>
      </c>
      <c r="F383" s="1">
        <v>0</v>
      </c>
      <c r="G383" s="1">
        <f t="shared" si="25"/>
        <v>314.2</v>
      </c>
      <c r="H383" s="1">
        <v>0</v>
      </c>
      <c r="I383" s="1">
        <f t="shared" si="26"/>
        <v>314.2</v>
      </c>
      <c r="J383" s="7">
        <f t="shared" si="27"/>
        <v>235.64999999999998</v>
      </c>
      <c r="K383" s="7">
        <f t="shared" si="28"/>
        <v>78.55</v>
      </c>
      <c r="L383" s="31"/>
      <c r="M383" s="31" t="str">
        <f t="shared" si="29"/>
        <v xml:space="preserve"> </v>
      </c>
    </row>
    <row r="384" spans="1:13" x14ac:dyDescent="0.25">
      <c r="A384" s="36" t="s">
        <v>1664</v>
      </c>
      <c r="B384" s="37" t="s">
        <v>1665</v>
      </c>
      <c r="C384" s="37" t="s">
        <v>977</v>
      </c>
      <c r="D384" s="2" t="s">
        <v>890</v>
      </c>
      <c r="E384" s="1">
        <v>0</v>
      </c>
      <c r="F384" s="1">
        <v>0</v>
      </c>
      <c r="G384" s="1">
        <f t="shared" si="25"/>
        <v>0</v>
      </c>
      <c r="H384" s="1">
        <v>0</v>
      </c>
      <c r="I384" s="1">
        <f t="shared" si="26"/>
        <v>0</v>
      </c>
      <c r="J384" s="7">
        <f t="shared" si="27"/>
        <v>0</v>
      </c>
      <c r="K384" s="7">
        <f t="shared" si="28"/>
        <v>0</v>
      </c>
      <c r="L384" s="31"/>
      <c r="M384" s="31" t="str">
        <f t="shared" si="29"/>
        <v xml:space="preserve"> </v>
      </c>
    </row>
    <row r="385" spans="1:13" x14ac:dyDescent="0.25">
      <c r="A385" s="36" t="s">
        <v>1666</v>
      </c>
      <c r="B385" s="37" t="s">
        <v>1667</v>
      </c>
      <c r="C385" s="37" t="s">
        <v>15</v>
      </c>
      <c r="D385" s="2" t="s">
        <v>890</v>
      </c>
      <c r="E385" s="1">
        <v>461448.66</v>
      </c>
      <c r="F385" s="1">
        <v>17890.23</v>
      </c>
      <c r="G385" s="1">
        <f t="shared" si="25"/>
        <v>443558.43</v>
      </c>
      <c r="H385" s="1">
        <v>4416.2</v>
      </c>
      <c r="I385" s="1">
        <f t="shared" si="26"/>
        <v>447974.63</v>
      </c>
      <c r="J385" s="7">
        <f t="shared" si="27"/>
        <v>335980.97250000003</v>
      </c>
      <c r="K385" s="7">
        <f t="shared" si="28"/>
        <v>111993.6575</v>
      </c>
      <c r="L385" s="31"/>
      <c r="M385" s="31" t="str">
        <f t="shared" si="29"/>
        <v xml:space="preserve"> </v>
      </c>
    </row>
    <row r="386" spans="1:13" x14ac:dyDescent="0.25">
      <c r="A386" s="36" t="s">
        <v>1668</v>
      </c>
      <c r="B386" s="37" t="s">
        <v>1669</v>
      </c>
      <c r="C386" s="37" t="s">
        <v>1036</v>
      </c>
      <c r="D386" s="2" t="s">
        <v>890</v>
      </c>
      <c r="E386" s="1">
        <v>29579.9</v>
      </c>
      <c r="F386" s="1">
        <v>2130.87</v>
      </c>
      <c r="G386" s="1">
        <f t="shared" si="25"/>
        <v>27449.030000000002</v>
      </c>
      <c r="H386" s="1">
        <v>0</v>
      </c>
      <c r="I386" s="1">
        <f t="shared" si="26"/>
        <v>27449.030000000002</v>
      </c>
      <c r="J386" s="7">
        <f t="shared" si="27"/>
        <v>20586.772500000003</v>
      </c>
      <c r="K386" s="7">
        <f t="shared" si="28"/>
        <v>6862.2575000000006</v>
      </c>
      <c r="L386" s="31"/>
      <c r="M386" s="31" t="str">
        <f t="shared" si="29"/>
        <v xml:space="preserve"> </v>
      </c>
    </row>
    <row r="387" spans="1:13" x14ac:dyDescent="0.25">
      <c r="A387" s="36" t="s">
        <v>1670</v>
      </c>
      <c r="B387" s="37" t="s">
        <v>1671</v>
      </c>
      <c r="C387" s="37" t="s">
        <v>29</v>
      </c>
      <c r="D387" s="2" t="s">
        <v>890</v>
      </c>
      <c r="E387" s="1">
        <v>8476.4</v>
      </c>
      <c r="F387" s="1">
        <v>0</v>
      </c>
      <c r="G387" s="1">
        <f t="shared" si="25"/>
        <v>8476.4</v>
      </c>
      <c r="H387" s="1">
        <v>0</v>
      </c>
      <c r="I387" s="1">
        <f t="shared" si="26"/>
        <v>8476.4</v>
      </c>
      <c r="J387" s="7">
        <f t="shared" si="27"/>
        <v>6357.2999999999993</v>
      </c>
      <c r="K387" s="7">
        <f t="shared" si="28"/>
        <v>2119.1</v>
      </c>
      <c r="L387" s="31"/>
      <c r="M387" s="31" t="str">
        <f t="shared" si="29"/>
        <v xml:space="preserve"> </v>
      </c>
    </row>
    <row r="388" spans="1:13" x14ac:dyDescent="0.25">
      <c r="A388" s="36" t="s">
        <v>1672</v>
      </c>
      <c r="B388" s="37" t="s">
        <v>1673</v>
      </c>
      <c r="C388" s="37" t="s">
        <v>44</v>
      </c>
      <c r="D388" s="2" t="s">
        <v>890</v>
      </c>
      <c r="E388" s="1">
        <v>38645.589999999997</v>
      </c>
      <c r="F388" s="1">
        <v>2850.86</v>
      </c>
      <c r="G388" s="1">
        <f t="shared" si="25"/>
        <v>35794.729999999996</v>
      </c>
      <c r="H388" s="1">
        <v>0</v>
      </c>
      <c r="I388" s="1">
        <f t="shared" si="26"/>
        <v>35794.729999999996</v>
      </c>
      <c r="J388" s="7">
        <f t="shared" si="27"/>
        <v>26846.047499999997</v>
      </c>
      <c r="K388" s="7">
        <f t="shared" si="28"/>
        <v>8948.682499999999</v>
      </c>
      <c r="L388" s="31"/>
      <c r="M388" s="31" t="str">
        <f t="shared" si="29"/>
        <v xml:space="preserve"> </v>
      </c>
    </row>
    <row r="389" spans="1:13" x14ac:dyDescent="0.25">
      <c r="A389" s="36" t="s">
        <v>1674</v>
      </c>
      <c r="B389" s="37" t="s">
        <v>1675</v>
      </c>
      <c r="C389" s="37" t="s">
        <v>19</v>
      </c>
      <c r="D389" s="2" t="s">
        <v>890</v>
      </c>
      <c r="E389" s="1">
        <v>0</v>
      </c>
      <c r="F389" s="1">
        <v>0</v>
      </c>
      <c r="G389" s="1">
        <f t="shared" si="25"/>
        <v>0</v>
      </c>
      <c r="H389" s="1">
        <v>0</v>
      </c>
      <c r="I389" s="1">
        <f t="shared" si="26"/>
        <v>0</v>
      </c>
      <c r="J389" s="7">
        <f t="shared" si="27"/>
        <v>0</v>
      </c>
      <c r="K389" s="7">
        <f t="shared" si="28"/>
        <v>0</v>
      </c>
      <c r="L389" s="31"/>
      <c r="M389" s="31" t="str">
        <f t="shared" si="29"/>
        <v xml:space="preserve"> </v>
      </c>
    </row>
    <row r="390" spans="1:13" x14ac:dyDescent="0.25">
      <c r="A390" s="36" t="s">
        <v>1676</v>
      </c>
      <c r="B390" s="37" t="s">
        <v>1677</v>
      </c>
      <c r="C390" s="37" t="s">
        <v>35</v>
      </c>
      <c r="D390" s="2" t="s">
        <v>890</v>
      </c>
      <c r="E390" s="1">
        <v>393.8</v>
      </c>
      <c r="F390" s="1">
        <v>372.59</v>
      </c>
      <c r="G390" s="1">
        <f t="shared" ref="G390:G453" si="30">E390-F390</f>
        <v>21.210000000000036</v>
      </c>
      <c r="H390" s="1">
        <v>0</v>
      </c>
      <c r="I390" s="1">
        <f t="shared" ref="I390:I453" si="31">IF(G390+H390&gt;0,G390+H390,0)</f>
        <v>21.210000000000036</v>
      </c>
      <c r="J390" s="7">
        <f t="shared" ref="J390:J453" si="32">I390*0.75</f>
        <v>15.907500000000027</v>
      </c>
      <c r="K390" s="7">
        <f t="shared" ref="K390:K453" si="33">I390*0.25</f>
        <v>5.3025000000000091</v>
      </c>
      <c r="L390" s="31"/>
      <c r="M390" s="31" t="str">
        <f t="shared" ref="M390:M453" si="34">IF(D390="Y",F390+L390," ")</f>
        <v xml:space="preserve"> </v>
      </c>
    </row>
    <row r="391" spans="1:13" x14ac:dyDescent="0.25">
      <c r="A391" s="36" t="s">
        <v>1678</v>
      </c>
      <c r="B391" s="37" t="s">
        <v>1679</v>
      </c>
      <c r="C391" s="37" t="s">
        <v>19</v>
      </c>
      <c r="D391" s="2" t="s">
        <v>890</v>
      </c>
      <c r="E391" s="1">
        <v>12276.51</v>
      </c>
      <c r="F391" s="1">
        <v>557.16</v>
      </c>
      <c r="G391" s="1">
        <f t="shared" si="30"/>
        <v>11719.35</v>
      </c>
      <c r="H391" s="1">
        <v>-11349.59</v>
      </c>
      <c r="I391" s="1">
        <f t="shared" si="31"/>
        <v>369.76000000000022</v>
      </c>
      <c r="J391" s="7">
        <f t="shared" si="32"/>
        <v>277.32000000000016</v>
      </c>
      <c r="K391" s="7">
        <f t="shared" si="33"/>
        <v>92.440000000000055</v>
      </c>
      <c r="L391" s="31"/>
      <c r="M391" s="31" t="str">
        <f t="shared" si="34"/>
        <v xml:space="preserve"> </v>
      </c>
    </row>
    <row r="392" spans="1:13" x14ac:dyDescent="0.25">
      <c r="A392" s="36" t="s">
        <v>1680</v>
      </c>
      <c r="B392" s="37" t="s">
        <v>1681</v>
      </c>
      <c r="C392" s="37" t="s">
        <v>1243</v>
      </c>
      <c r="D392" s="2" t="s">
        <v>890</v>
      </c>
      <c r="E392" s="1">
        <v>198451.45</v>
      </c>
      <c r="F392" s="1">
        <v>7917.34</v>
      </c>
      <c r="G392" s="1">
        <f t="shared" si="30"/>
        <v>190534.11000000002</v>
      </c>
      <c r="H392" s="1">
        <v>0</v>
      </c>
      <c r="I392" s="1">
        <f t="shared" si="31"/>
        <v>190534.11000000002</v>
      </c>
      <c r="J392" s="7">
        <f t="shared" si="32"/>
        <v>142900.58250000002</v>
      </c>
      <c r="K392" s="7">
        <f t="shared" si="33"/>
        <v>47633.527500000004</v>
      </c>
      <c r="L392" s="31"/>
      <c r="M392" s="31" t="str">
        <f t="shared" si="34"/>
        <v xml:space="preserve"> </v>
      </c>
    </row>
    <row r="393" spans="1:13" x14ac:dyDescent="0.25">
      <c r="A393" s="36" t="s">
        <v>1682</v>
      </c>
      <c r="B393" s="37" t="s">
        <v>1683</v>
      </c>
      <c r="C393" s="37" t="s">
        <v>59</v>
      </c>
      <c r="D393" s="2" t="s">
        <v>890</v>
      </c>
      <c r="E393" s="1">
        <v>10771.35</v>
      </c>
      <c r="F393" s="1">
        <v>5577.24</v>
      </c>
      <c r="G393" s="1">
        <f t="shared" si="30"/>
        <v>5194.1100000000006</v>
      </c>
      <c r="H393" s="1">
        <v>0</v>
      </c>
      <c r="I393" s="1">
        <f t="shared" si="31"/>
        <v>5194.1100000000006</v>
      </c>
      <c r="J393" s="7">
        <f t="shared" si="32"/>
        <v>3895.5825000000004</v>
      </c>
      <c r="K393" s="7">
        <f t="shared" si="33"/>
        <v>1298.5275000000001</v>
      </c>
      <c r="L393" s="31"/>
      <c r="M393" s="31" t="str">
        <f t="shared" si="34"/>
        <v xml:space="preserve"> </v>
      </c>
    </row>
    <row r="394" spans="1:13" x14ac:dyDescent="0.25">
      <c r="A394" s="36" t="s">
        <v>1684</v>
      </c>
      <c r="B394" s="37" t="s">
        <v>1683</v>
      </c>
      <c r="C394" s="37" t="s">
        <v>945</v>
      </c>
      <c r="D394" s="2" t="s">
        <v>890</v>
      </c>
      <c r="E394" s="1">
        <v>220.31</v>
      </c>
      <c r="F394" s="1">
        <v>208.45</v>
      </c>
      <c r="G394" s="1">
        <f t="shared" si="30"/>
        <v>11.860000000000014</v>
      </c>
      <c r="H394" s="1">
        <v>0</v>
      </c>
      <c r="I394" s="1">
        <f t="shared" si="31"/>
        <v>11.860000000000014</v>
      </c>
      <c r="J394" s="7">
        <f t="shared" si="32"/>
        <v>8.8950000000000102</v>
      </c>
      <c r="K394" s="7">
        <f t="shared" si="33"/>
        <v>2.9650000000000034</v>
      </c>
      <c r="L394" s="31"/>
      <c r="M394" s="31" t="str">
        <f t="shared" si="34"/>
        <v xml:space="preserve"> </v>
      </c>
    </row>
    <row r="395" spans="1:13" x14ac:dyDescent="0.25">
      <c r="A395" s="36" t="s">
        <v>1685</v>
      </c>
      <c r="B395" s="37" t="s">
        <v>1686</v>
      </c>
      <c r="C395" s="37" t="s">
        <v>1167</v>
      </c>
      <c r="D395" s="2" t="s">
        <v>890</v>
      </c>
      <c r="E395" s="1">
        <v>117213.21</v>
      </c>
      <c r="F395" s="1">
        <v>3370.13</v>
      </c>
      <c r="G395" s="1">
        <f t="shared" si="30"/>
        <v>113843.08</v>
      </c>
      <c r="H395" s="1">
        <v>0</v>
      </c>
      <c r="I395" s="1">
        <f t="shared" si="31"/>
        <v>113843.08</v>
      </c>
      <c r="J395" s="7">
        <f t="shared" si="32"/>
        <v>85382.31</v>
      </c>
      <c r="K395" s="7">
        <f t="shared" si="33"/>
        <v>28460.77</v>
      </c>
      <c r="L395" s="31"/>
      <c r="M395" s="31" t="str">
        <f t="shared" si="34"/>
        <v xml:space="preserve"> </v>
      </c>
    </row>
    <row r="396" spans="1:13" x14ac:dyDescent="0.25">
      <c r="A396" s="36" t="s">
        <v>1687</v>
      </c>
      <c r="B396" s="37" t="s">
        <v>1688</v>
      </c>
      <c r="C396" s="37" t="s">
        <v>27</v>
      </c>
      <c r="D396" s="2" t="s">
        <v>890</v>
      </c>
      <c r="E396" s="1">
        <v>33689.42</v>
      </c>
      <c r="F396" s="1">
        <v>3664.25</v>
      </c>
      <c r="G396" s="1">
        <f t="shared" si="30"/>
        <v>30025.17</v>
      </c>
      <c r="H396" s="1">
        <v>0</v>
      </c>
      <c r="I396" s="1">
        <f t="shared" si="31"/>
        <v>30025.17</v>
      </c>
      <c r="J396" s="7">
        <f t="shared" si="32"/>
        <v>22518.877499999999</v>
      </c>
      <c r="K396" s="7">
        <f t="shared" si="33"/>
        <v>7506.2924999999996</v>
      </c>
      <c r="L396" s="31"/>
      <c r="M396" s="31" t="str">
        <f t="shared" si="34"/>
        <v xml:space="preserve"> </v>
      </c>
    </row>
    <row r="397" spans="1:13" x14ac:dyDescent="0.25">
      <c r="A397" s="36" t="s">
        <v>1689</v>
      </c>
      <c r="B397" s="37" t="s">
        <v>1690</v>
      </c>
      <c r="C397" s="37" t="s">
        <v>66</v>
      </c>
      <c r="D397" s="2" t="s">
        <v>890</v>
      </c>
      <c r="E397" s="1">
        <v>33590.31</v>
      </c>
      <c r="F397" s="1">
        <v>3136.6</v>
      </c>
      <c r="G397" s="1">
        <f t="shared" si="30"/>
        <v>30453.71</v>
      </c>
      <c r="H397" s="1">
        <v>-5050.91</v>
      </c>
      <c r="I397" s="1">
        <f t="shared" si="31"/>
        <v>25402.799999999999</v>
      </c>
      <c r="J397" s="7">
        <f t="shared" si="32"/>
        <v>19052.099999999999</v>
      </c>
      <c r="K397" s="7">
        <f t="shared" si="33"/>
        <v>6350.7</v>
      </c>
      <c r="L397" s="31"/>
      <c r="M397" s="31" t="str">
        <f t="shared" si="34"/>
        <v xml:space="preserve"> </v>
      </c>
    </row>
    <row r="398" spans="1:13" x14ac:dyDescent="0.25">
      <c r="A398" s="36" t="s">
        <v>1691</v>
      </c>
      <c r="B398" s="37" t="s">
        <v>1692</v>
      </c>
      <c r="C398" s="37" t="s">
        <v>44</v>
      </c>
      <c r="D398" s="2" t="s">
        <v>890</v>
      </c>
      <c r="E398" s="1">
        <v>24434.29</v>
      </c>
      <c r="F398" s="1">
        <v>849.89</v>
      </c>
      <c r="G398" s="1">
        <f t="shared" si="30"/>
        <v>23584.400000000001</v>
      </c>
      <c r="H398" s="1">
        <v>0</v>
      </c>
      <c r="I398" s="1">
        <f t="shared" si="31"/>
        <v>23584.400000000001</v>
      </c>
      <c r="J398" s="7">
        <f t="shared" si="32"/>
        <v>17688.300000000003</v>
      </c>
      <c r="K398" s="7">
        <f t="shared" si="33"/>
        <v>5896.1</v>
      </c>
      <c r="L398" s="31"/>
      <c r="M398" s="31" t="str">
        <f t="shared" si="34"/>
        <v xml:space="preserve"> </v>
      </c>
    </row>
    <row r="399" spans="1:13" x14ac:dyDescent="0.25">
      <c r="A399" s="36" t="s">
        <v>1693</v>
      </c>
      <c r="B399" s="37" t="s">
        <v>1692</v>
      </c>
      <c r="C399" s="37" t="s">
        <v>27</v>
      </c>
      <c r="D399" s="2" t="s">
        <v>890</v>
      </c>
      <c r="E399" s="1">
        <v>0</v>
      </c>
      <c r="F399" s="1">
        <v>0</v>
      </c>
      <c r="G399" s="1">
        <f t="shared" si="30"/>
        <v>0</v>
      </c>
      <c r="H399" s="1">
        <v>0</v>
      </c>
      <c r="I399" s="1">
        <f t="shared" si="31"/>
        <v>0</v>
      </c>
      <c r="J399" s="7">
        <f t="shared" si="32"/>
        <v>0</v>
      </c>
      <c r="K399" s="7">
        <f t="shared" si="33"/>
        <v>0</v>
      </c>
      <c r="L399" s="31"/>
      <c r="M399" s="31" t="str">
        <f t="shared" si="34"/>
        <v xml:space="preserve"> </v>
      </c>
    </row>
    <row r="400" spans="1:13" x14ac:dyDescent="0.25">
      <c r="A400" s="36" t="s">
        <v>1694</v>
      </c>
      <c r="B400" s="37" t="s">
        <v>1695</v>
      </c>
      <c r="C400" s="37" t="s">
        <v>29</v>
      </c>
      <c r="D400" s="2" t="s">
        <v>890</v>
      </c>
      <c r="E400" s="1">
        <v>0</v>
      </c>
      <c r="F400" s="1">
        <v>0</v>
      </c>
      <c r="G400" s="1">
        <f t="shared" si="30"/>
        <v>0</v>
      </c>
      <c r="H400" s="1">
        <v>0</v>
      </c>
      <c r="I400" s="1">
        <f t="shared" si="31"/>
        <v>0</v>
      </c>
      <c r="J400" s="7">
        <f t="shared" si="32"/>
        <v>0</v>
      </c>
      <c r="K400" s="7">
        <f t="shared" si="33"/>
        <v>0</v>
      </c>
      <c r="L400" s="31"/>
      <c r="M400" s="31" t="str">
        <f t="shared" si="34"/>
        <v xml:space="preserve"> </v>
      </c>
    </row>
    <row r="401" spans="1:13" x14ac:dyDescent="0.25">
      <c r="A401" s="36" t="s">
        <v>1696</v>
      </c>
      <c r="B401" s="37" t="s">
        <v>1695</v>
      </c>
      <c r="C401" s="37" t="s">
        <v>55</v>
      </c>
      <c r="D401" s="2" t="s">
        <v>890</v>
      </c>
      <c r="E401" s="1">
        <v>8043.36</v>
      </c>
      <c r="F401" s="1">
        <v>2451.5</v>
      </c>
      <c r="G401" s="1">
        <f t="shared" si="30"/>
        <v>5591.86</v>
      </c>
      <c r="H401" s="1">
        <v>0</v>
      </c>
      <c r="I401" s="1">
        <f t="shared" si="31"/>
        <v>5591.86</v>
      </c>
      <c r="J401" s="7">
        <f t="shared" si="32"/>
        <v>4193.8949999999995</v>
      </c>
      <c r="K401" s="7">
        <f t="shared" si="33"/>
        <v>1397.9649999999999</v>
      </c>
      <c r="L401" s="31"/>
      <c r="M401" s="31" t="str">
        <f t="shared" si="34"/>
        <v xml:space="preserve"> </v>
      </c>
    </row>
    <row r="402" spans="1:13" x14ac:dyDescent="0.25">
      <c r="A402" s="36" t="s">
        <v>1697</v>
      </c>
      <c r="B402" s="37" t="s">
        <v>1695</v>
      </c>
      <c r="C402" s="37" t="s">
        <v>15</v>
      </c>
      <c r="D402" s="2" t="s">
        <v>890</v>
      </c>
      <c r="E402" s="1">
        <v>1417.28</v>
      </c>
      <c r="F402" s="1">
        <v>83.5</v>
      </c>
      <c r="G402" s="1">
        <f t="shared" si="30"/>
        <v>1333.78</v>
      </c>
      <c r="H402" s="1">
        <v>-4471.45</v>
      </c>
      <c r="I402" s="1">
        <f t="shared" si="31"/>
        <v>0</v>
      </c>
      <c r="J402" s="7">
        <f t="shared" si="32"/>
        <v>0</v>
      </c>
      <c r="K402" s="7">
        <f t="shared" si="33"/>
        <v>0</v>
      </c>
      <c r="L402" s="31"/>
      <c r="M402" s="31" t="str">
        <f t="shared" si="34"/>
        <v xml:space="preserve"> </v>
      </c>
    </row>
    <row r="403" spans="1:13" x14ac:dyDescent="0.25">
      <c r="A403" s="36" t="s">
        <v>1698</v>
      </c>
      <c r="B403" s="37" t="s">
        <v>1699</v>
      </c>
      <c r="C403" s="37" t="s">
        <v>59</v>
      </c>
      <c r="D403" s="2" t="s">
        <v>890</v>
      </c>
      <c r="E403" s="1">
        <v>0</v>
      </c>
      <c r="F403" s="1">
        <v>0</v>
      </c>
      <c r="G403" s="1">
        <f t="shared" si="30"/>
        <v>0</v>
      </c>
      <c r="H403" s="1">
        <v>0</v>
      </c>
      <c r="I403" s="1">
        <f t="shared" si="31"/>
        <v>0</v>
      </c>
      <c r="J403" s="7">
        <f t="shared" si="32"/>
        <v>0</v>
      </c>
      <c r="K403" s="7">
        <f t="shared" si="33"/>
        <v>0</v>
      </c>
      <c r="L403" s="31"/>
      <c r="M403" s="31" t="str">
        <f t="shared" si="34"/>
        <v xml:space="preserve"> </v>
      </c>
    </row>
    <row r="404" spans="1:13" x14ac:dyDescent="0.25">
      <c r="A404" s="36" t="s">
        <v>1700</v>
      </c>
      <c r="B404" s="37" t="s">
        <v>1699</v>
      </c>
      <c r="C404" s="37" t="s">
        <v>56</v>
      </c>
      <c r="D404" s="2" t="s">
        <v>890</v>
      </c>
      <c r="E404" s="1">
        <v>196442.07</v>
      </c>
      <c r="F404" s="1">
        <v>9179.52</v>
      </c>
      <c r="G404" s="1">
        <f t="shared" si="30"/>
        <v>187262.55000000002</v>
      </c>
      <c r="H404" s="1">
        <v>0</v>
      </c>
      <c r="I404" s="1">
        <f t="shared" si="31"/>
        <v>187262.55000000002</v>
      </c>
      <c r="J404" s="7">
        <f t="shared" si="32"/>
        <v>140446.91250000001</v>
      </c>
      <c r="K404" s="7">
        <f t="shared" si="33"/>
        <v>46815.637500000004</v>
      </c>
      <c r="L404" s="31"/>
      <c r="M404" s="31" t="str">
        <f t="shared" si="34"/>
        <v xml:space="preserve"> </v>
      </c>
    </row>
    <row r="405" spans="1:13" x14ac:dyDescent="0.25">
      <c r="A405" s="36" t="s">
        <v>1701</v>
      </c>
      <c r="B405" s="37" t="s">
        <v>1702</v>
      </c>
      <c r="C405" s="37" t="s">
        <v>24</v>
      </c>
      <c r="D405" s="2" t="s">
        <v>890</v>
      </c>
      <c r="E405" s="1">
        <v>0</v>
      </c>
      <c r="F405" s="1">
        <v>0</v>
      </c>
      <c r="G405" s="1">
        <f t="shared" si="30"/>
        <v>0</v>
      </c>
      <c r="H405" s="1">
        <v>0</v>
      </c>
      <c r="I405" s="1">
        <f t="shared" si="31"/>
        <v>0</v>
      </c>
      <c r="J405" s="7">
        <f t="shared" si="32"/>
        <v>0</v>
      </c>
      <c r="K405" s="7">
        <f t="shared" si="33"/>
        <v>0</v>
      </c>
      <c r="L405" s="31"/>
      <c r="M405" s="31" t="str">
        <f t="shared" si="34"/>
        <v xml:space="preserve"> </v>
      </c>
    </row>
    <row r="406" spans="1:13" x14ac:dyDescent="0.25">
      <c r="A406" s="36" t="s">
        <v>1703</v>
      </c>
      <c r="B406" s="37" t="s">
        <v>1704</v>
      </c>
      <c r="C406" s="37" t="s">
        <v>14</v>
      </c>
      <c r="D406" s="2" t="s">
        <v>890</v>
      </c>
      <c r="E406" s="1">
        <v>191699.36</v>
      </c>
      <c r="F406" s="1">
        <v>10303.370000000001</v>
      </c>
      <c r="G406" s="1">
        <f t="shared" si="30"/>
        <v>181395.99</v>
      </c>
      <c r="H406" s="1">
        <v>-106235.84</v>
      </c>
      <c r="I406" s="1">
        <f t="shared" si="31"/>
        <v>75160.149999999994</v>
      </c>
      <c r="J406" s="7">
        <f t="shared" si="32"/>
        <v>56370.112499999996</v>
      </c>
      <c r="K406" s="7">
        <f t="shared" si="33"/>
        <v>18790.037499999999</v>
      </c>
      <c r="L406" s="31"/>
      <c r="M406" s="31" t="str">
        <f t="shared" si="34"/>
        <v xml:space="preserve"> </v>
      </c>
    </row>
    <row r="407" spans="1:13" x14ac:dyDescent="0.25">
      <c r="A407" s="36" t="s">
        <v>1705</v>
      </c>
      <c r="B407" s="37" t="s">
        <v>1706</v>
      </c>
      <c r="C407" s="37" t="s">
        <v>970</v>
      </c>
      <c r="D407" s="2" t="s">
        <v>890</v>
      </c>
      <c r="E407" s="1">
        <v>196217.86</v>
      </c>
      <c r="F407" s="1">
        <v>10002.969999999999</v>
      </c>
      <c r="G407" s="1">
        <f t="shared" si="30"/>
        <v>186214.88999999998</v>
      </c>
      <c r="H407" s="1">
        <v>0</v>
      </c>
      <c r="I407" s="1">
        <f t="shared" si="31"/>
        <v>186214.88999999998</v>
      </c>
      <c r="J407" s="7">
        <f t="shared" si="32"/>
        <v>139661.16749999998</v>
      </c>
      <c r="K407" s="7">
        <f t="shared" si="33"/>
        <v>46553.722499999996</v>
      </c>
      <c r="L407" s="31"/>
      <c r="M407" s="31" t="str">
        <f t="shared" si="34"/>
        <v xml:space="preserve"> </v>
      </c>
    </row>
    <row r="408" spans="1:13" x14ac:dyDescent="0.25">
      <c r="A408" s="36" t="s">
        <v>1707</v>
      </c>
      <c r="B408" s="37" t="s">
        <v>1708</v>
      </c>
      <c r="C408" s="37" t="s">
        <v>56</v>
      </c>
      <c r="D408" s="2" t="s">
        <v>890</v>
      </c>
      <c r="E408" s="1">
        <v>20889.509999999998</v>
      </c>
      <c r="F408" s="1">
        <v>1501.53</v>
      </c>
      <c r="G408" s="1">
        <f t="shared" si="30"/>
        <v>19387.98</v>
      </c>
      <c r="H408" s="1">
        <v>0</v>
      </c>
      <c r="I408" s="1">
        <f t="shared" si="31"/>
        <v>19387.98</v>
      </c>
      <c r="J408" s="7">
        <f t="shared" si="32"/>
        <v>14540.985000000001</v>
      </c>
      <c r="K408" s="7">
        <f t="shared" si="33"/>
        <v>4846.9949999999999</v>
      </c>
      <c r="L408" s="31"/>
      <c r="M408" s="31" t="str">
        <f t="shared" si="34"/>
        <v xml:space="preserve"> </v>
      </c>
    </row>
    <row r="409" spans="1:13" x14ac:dyDescent="0.25">
      <c r="A409" s="36" t="s">
        <v>1709</v>
      </c>
      <c r="B409" s="37" t="s">
        <v>1710</v>
      </c>
      <c r="C409" s="37" t="s">
        <v>29</v>
      </c>
      <c r="D409" s="2" t="s">
        <v>890</v>
      </c>
      <c r="E409" s="1">
        <v>0</v>
      </c>
      <c r="F409" s="1">
        <v>0</v>
      </c>
      <c r="G409" s="1">
        <f t="shared" si="30"/>
        <v>0</v>
      </c>
      <c r="H409" s="1">
        <v>0</v>
      </c>
      <c r="I409" s="1">
        <f t="shared" si="31"/>
        <v>0</v>
      </c>
      <c r="J409" s="7">
        <f t="shared" si="32"/>
        <v>0</v>
      </c>
      <c r="K409" s="7">
        <f t="shared" si="33"/>
        <v>0</v>
      </c>
      <c r="L409" s="31"/>
      <c r="M409" s="31" t="str">
        <f t="shared" si="34"/>
        <v xml:space="preserve"> </v>
      </c>
    </row>
    <row r="410" spans="1:13" x14ac:dyDescent="0.25">
      <c r="A410" s="36" t="s">
        <v>1711</v>
      </c>
      <c r="B410" s="37" t="s">
        <v>1712</v>
      </c>
      <c r="C410" s="37" t="s">
        <v>1402</v>
      </c>
      <c r="D410" s="2" t="s">
        <v>890</v>
      </c>
      <c r="E410" s="1">
        <v>0</v>
      </c>
      <c r="F410" s="1">
        <v>0</v>
      </c>
      <c r="G410" s="1">
        <f t="shared" si="30"/>
        <v>0</v>
      </c>
      <c r="H410" s="1">
        <v>0</v>
      </c>
      <c r="I410" s="1">
        <f t="shared" si="31"/>
        <v>0</v>
      </c>
      <c r="J410" s="7">
        <f t="shared" si="32"/>
        <v>0</v>
      </c>
      <c r="K410" s="7">
        <f t="shared" si="33"/>
        <v>0</v>
      </c>
      <c r="L410" s="31"/>
      <c r="M410" s="31" t="str">
        <f t="shared" si="34"/>
        <v xml:space="preserve"> </v>
      </c>
    </row>
    <row r="411" spans="1:13" x14ac:dyDescent="0.25">
      <c r="A411" s="36" t="s">
        <v>1713</v>
      </c>
      <c r="B411" s="37" t="s">
        <v>1714</v>
      </c>
      <c r="C411" s="37" t="s">
        <v>29</v>
      </c>
      <c r="D411" s="2" t="s">
        <v>890</v>
      </c>
      <c r="E411" s="1">
        <v>0</v>
      </c>
      <c r="F411" s="1">
        <v>0</v>
      </c>
      <c r="G411" s="1">
        <f t="shared" si="30"/>
        <v>0</v>
      </c>
      <c r="H411" s="1">
        <v>0</v>
      </c>
      <c r="I411" s="1">
        <f t="shared" si="31"/>
        <v>0</v>
      </c>
      <c r="J411" s="7">
        <f t="shared" si="32"/>
        <v>0</v>
      </c>
      <c r="K411" s="7">
        <f t="shared" si="33"/>
        <v>0</v>
      </c>
      <c r="L411" s="31"/>
      <c r="M411" s="31" t="str">
        <f t="shared" si="34"/>
        <v xml:space="preserve"> </v>
      </c>
    </row>
    <row r="412" spans="1:13" x14ac:dyDescent="0.25">
      <c r="A412" s="36" t="s">
        <v>1715</v>
      </c>
      <c r="B412" s="37" t="s">
        <v>1716</v>
      </c>
      <c r="C412" s="37" t="s">
        <v>27</v>
      </c>
      <c r="D412" s="2" t="s">
        <v>890</v>
      </c>
      <c r="E412" s="1">
        <v>47315.53</v>
      </c>
      <c r="F412" s="1">
        <v>698.65</v>
      </c>
      <c r="G412" s="1">
        <f t="shared" si="30"/>
        <v>46616.88</v>
      </c>
      <c r="H412" s="1">
        <v>-50166.85</v>
      </c>
      <c r="I412" s="1">
        <f t="shared" si="31"/>
        <v>0</v>
      </c>
      <c r="J412" s="7">
        <f t="shared" si="32"/>
        <v>0</v>
      </c>
      <c r="K412" s="7">
        <f t="shared" si="33"/>
        <v>0</v>
      </c>
      <c r="L412" s="31"/>
      <c r="M412" s="31" t="str">
        <f t="shared" si="34"/>
        <v xml:space="preserve"> </v>
      </c>
    </row>
    <row r="413" spans="1:13" x14ac:dyDescent="0.25">
      <c r="A413" s="36" t="s">
        <v>1717</v>
      </c>
      <c r="B413" s="37" t="s">
        <v>1718</v>
      </c>
      <c r="C413" s="37" t="s">
        <v>35</v>
      </c>
      <c r="D413" s="2" t="s">
        <v>890</v>
      </c>
      <c r="E413" s="1">
        <v>0</v>
      </c>
      <c r="F413" s="1">
        <v>0</v>
      </c>
      <c r="G413" s="1">
        <f t="shared" si="30"/>
        <v>0</v>
      </c>
      <c r="H413" s="1">
        <v>0</v>
      </c>
      <c r="I413" s="1">
        <f t="shared" si="31"/>
        <v>0</v>
      </c>
      <c r="J413" s="7">
        <f t="shared" si="32"/>
        <v>0</v>
      </c>
      <c r="K413" s="7">
        <f t="shared" si="33"/>
        <v>0</v>
      </c>
      <c r="L413" s="31"/>
      <c r="M413" s="31" t="str">
        <f t="shared" si="34"/>
        <v xml:space="preserve"> </v>
      </c>
    </row>
    <row r="414" spans="1:13" x14ac:dyDescent="0.25">
      <c r="A414" s="36" t="s">
        <v>1719</v>
      </c>
      <c r="B414" s="37" t="s">
        <v>1720</v>
      </c>
      <c r="C414" s="37" t="s">
        <v>38</v>
      </c>
      <c r="D414" s="2" t="s">
        <v>890</v>
      </c>
      <c r="E414" s="1">
        <v>25022.959999999999</v>
      </c>
      <c r="F414" s="1">
        <v>1537.45</v>
      </c>
      <c r="G414" s="1">
        <f t="shared" si="30"/>
        <v>23485.51</v>
      </c>
      <c r="H414" s="1">
        <v>0</v>
      </c>
      <c r="I414" s="1">
        <f t="shared" si="31"/>
        <v>23485.51</v>
      </c>
      <c r="J414" s="7">
        <f t="shared" si="32"/>
        <v>17614.1325</v>
      </c>
      <c r="K414" s="7">
        <f t="shared" si="33"/>
        <v>5871.3774999999996</v>
      </c>
      <c r="L414" s="31"/>
      <c r="M414" s="31" t="str">
        <f t="shared" si="34"/>
        <v xml:space="preserve"> </v>
      </c>
    </row>
    <row r="415" spans="1:13" x14ac:dyDescent="0.25">
      <c r="A415" s="36" t="s">
        <v>1721</v>
      </c>
      <c r="B415" s="37" t="s">
        <v>1722</v>
      </c>
      <c r="C415" s="37" t="s">
        <v>32</v>
      </c>
      <c r="D415" s="2" t="s">
        <v>890</v>
      </c>
      <c r="E415" s="1">
        <v>182230.81</v>
      </c>
      <c r="F415" s="1">
        <v>13591.49</v>
      </c>
      <c r="G415" s="1">
        <f t="shared" si="30"/>
        <v>168639.32</v>
      </c>
      <c r="H415" s="1">
        <v>0</v>
      </c>
      <c r="I415" s="1">
        <f t="shared" si="31"/>
        <v>168639.32</v>
      </c>
      <c r="J415" s="7">
        <f t="shared" si="32"/>
        <v>126479.49</v>
      </c>
      <c r="K415" s="7">
        <f t="shared" si="33"/>
        <v>42159.83</v>
      </c>
      <c r="L415" s="31"/>
      <c r="M415" s="31" t="str">
        <f t="shared" si="34"/>
        <v xml:space="preserve"> </v>
      </c>
    </row>
    <row r="416" spans="1:13" x14ac:dyDescent="0.25">
      <c r="A416" s="36" t="s">
        <v>1723</v>
      </c>
      <c r="B416" s="37" t="s">
        <v>1724</v>
      </c>
      <c r="C416" s="37" t="s">
        <v>19</v>
      </c>
      <c r="D416" s="2" t="s">
        <v>890</v>
      </c>
      <c r="E416" s="1">
        <v>1522.1</v>
      </c>
      <c r="F416" s="1">
        <v>1263.8599999999999</v>
      </c>
      <c r="G416" s="1">
        <f t="shared" si="30"/>
        <v>258.24</v>
      </c>
      <c r="H416" s="1">
        <v>0</v>
      </c>
      <c r="I416" s="1">
        <f t="shared" si="31"/>
        <v>258.24</v>
      </c>
      <c r="J416" s="7">
        <f t="shared" si="32"/>
        <v>193.68</v>
      </c>
      <c r="K416" s="7">
        <f t="shared" si="33"/>
        <v>64.56</v>
      </c>
      <c r="L416" s="31"/>
      <c r="M416" s="31" t="str">
        <f t="shared" si="34"/>
        <v xml:space="preserve"> </v>
      </c>
    </row>
    <row r="417" spans="1:14" x14ac:dyDescent="0.25">
      <c r="A417" s="36" t="s">
        <v>1725</v>
      </c>
      <c r="B417" s="37" t="s">
        <v>1726</v>
      </c>
      <c r="C417" s="37" t="s">
        <v>50</v>
      </c>
      <c r="D417" s="2" t="s">
        <v>890</v>
      </c>
      <c r="E417" s="1">
        <v>24249.24</v>
      </c>
      <c r="F417" s="1">
        <v>6425.61</v>
      </c>
      <c r="G417" s="1">
        <f t="shared" si="30"/>
        <v>17823.63</v>
      </c>
      <c r="H417" s="1">
        <v>0</v>
      </c>
      <c r="I417" s="1">
        <f t="shared" si="31"/>
        <v>17823.63</v>
      </c>
      <c r="J417" s="7">
        <f t="shared" si="32"/>
        <v>13367.7225</v>
      </c>
      <c r="K417" s="7">
        <f t="shared" si="33"/>
        <v>4455.9075000000003</v>
      </c>
      <c r="L417" s="31"/>
      <c r="M417" s="31" t="str">
        <f t="shared" si="34"/>
        <v xml:space="preserve"> </v>
      </c>
    </row>
    <row r="418" spans="1:14" x14ac:dyDescent="0.25">
      <c r="A418" s="36" t="s">
        <v>1727</v>
      </c>
      <c r="B418" s="37" t="s">
        <v>1728</v>
      </c>
      <c r="C418" s="37" t="s">
        <v>19</v>
      </c>
      <c r="D418" s="2" t="s">
        <v>890</v>
      </c>
      <c r="E418" s="1">
        <v>3893.9</v>
      </c>
      <c r="F418" s="1">
        <v>289.68</v>
      </c>
      <c r="G418" s="1">
        <f t="shared" si="30"/>
        <v>3604.2200000000003</v>
      </c>
      <c r="H418" s="1">
        <v>-56823.54</v>
      </c>
      <c r="I418" s="1">
        <f t="shared" si="31"/>
        <v>0</v>
      </c>
      <c r="J418" s="7">
        <f t="shared" si="32"/>
        <v>0</v>
      </c>
      <c r="K418" s="7">
        <f t="shared" si="33"/>
        <v>0</v>
      </c>
      <c r="L418" s="31"/>
      <c r="M418" s="31" t="str">
        <f t="shared" si="34"/>
        <v xml:space="preserve"> </v>
      </c>
    </row>
    <row r="419" spans="1:14" x14ac:dyDescent="0.25">
      <c r="A419" s="36" t="s">
        <v>1729</v>
      </c>
      <c r="B419" s="37" t="s">
        <v>1730</v>
      </c>
      <c r="C419" s="37" t="s">
        <v>52</v>
      </c>
      <c r="D419" s="2" t="s">
        <v>69</v>
      </c>
      <c r="E419" s="1">
        <v>490388.98</v>
      </c>
      <c r="F419" s="1">
        <v>22506.89</v>
      </c>
      <c r="G419" s="1">
        <f t="shared" si="30"/>
        <v>467882.08999999997</v>
      </c>
      <c r="H419" s="1">
        <v>716.4</v>
      </c>
      <c r="I419" s="1">
        <f t="shared" si="31"/>
        <v>468598.49</v>
      </c>
      <c r="J419" s="7">
        <f t="shared" si="32"/>
        <v>351448.86749999999</v>
      </c>
      <c r="K419" s="7">
        <f t="shared" si="33"/>
        <v>117149.6225</v>
      </c>
      <c r="L419" s="31">
        <v>0</v>
      </c>
      <c r="M419" s="31">
        <f t="shared" si="34"/>
        <v>22506.89</v>
      </c>
      <c r="N419" s="17">
        <v>8454.7999999999993</v>
      </c>
    </row>
    <row r="420" spans="1:14" x14ac:dyDescent="0.25">
      <c r="A420" s="36" t="s">
        <v>1731</v>
      </c>
      <c r="B420" s="37" t="s">
        <v>1732</v>
      </c>
      <c r="C420" s="37" t="s">
        <v>56</v>
      </c>
      <c r="D420" s="2" t="s">
        <v>890</v>
      </c>
      <c r="E420" s="1">
        <v>6328.03</v>
      </c>
      <c r="F420" s="1">
        <v>1927.92</v>
      </c>
      <c r="G420" s="1">
        <f t="shared" si="30"/>
        <v>4400.1099999999997</v>
      </c>
      <c r="H420" s="1">
        <v>0</v>
      </c>
      <c r="I420" s="1">
        <f t="shared" si="31"/>
        <v>4400.1099999999997</v>
      </c>
      <c r="J420" s="7">
        <f t="shared" si="32"/>
        <v>3300.0824999999995</v>
      </c>
      <c r="K420" s="7">
        <f t="shared" si="33"/>
        <v>1100.0274999999999</v>
      </c>
      <c r="L420" s="31"/>
      <c r="M420" s="31" t="str">
        <f t="shared" si="34"/>
        <v xml:space="preserve"> </v>
      </c>
    </row>
    <row r="421" spans="1:14" x14ac:dyDescent="0.25">
      <c r="A421" s="36" t="s">
        <v>1733</v>
      </c>
      <c r="B421" s="37" t="s">
        <v>1734</v>
      </c>
      <c r="C421" s="37" t="s">
        <v>15</v>
      </c>
      <c r="D421" s="2" t="s">
        <v>890</v>
      </c>
      <c r="E421" s="1">
        <v>69920.28</v>
      </c>
      <c r="F421" s="1">
        <v>5389.85</v>
      </c>
      <c r="G421" s="1">
        <f t="shared" si="30"/>
        <v>64530.43</v>
      </c>
      <c r="H421" s="1">
        <v>-78433.47</v>
      </c>
      <c r="I421" s="1">
        <f t="shared" si="31"/>
        <v>0</v>
      </c>
      <c r="J421" s="7">
        <f t="shared" si="32"/>
        <v>0</v>
      </c>
      <c r="K421" s="7">
        <f t="shared" si="33"/>
        <v>0</v>
      </c>
      <c r="L421" s="31"/>
      <c r="M421" s="31" t="str">
        <f t="shared" si="34"/>
        <v xml:space="preserve"> </v>
      </c>
    </row>
    <row r="422" spans="1:14" x14ac:dyDescent="0.25">
      <c r="A422" s="36" t="s">
        <v>1735</v>
      </c>
      <c r="B422" s="37" t="s">
        <v>1736</v>
      </c>
      <c r="C422" s="37" t="s">
        <v>24</v>
      </c>
      <c r="D422" s="2" t="s">
        <v>890</v>
      </c>
      <c r="E422" s="1">
        <v>0</v>
      </c>
      <c r="F422" s="1">
        <v>0</v>
      </c>
      <c r="G422" s="1">
        <f t="shared" si="30"/>
        <v>0</v>
      </c>
      <c r="H422" s="1">
        <v>0</v>
      </c>
      <c r="I422" s="1">
        <f t="shared" si="31"/>
        <v>0</v>
      </c>
      <c r="J422" s="7">
        <f t="shared" si="32"/>
        <v>0</v>
      </c>
      <c r="K422" s="7">
        <f t="shared" si="33"/>
        <v>0</v>
      </c>
      <c r="L422" s="31"/>
      <c r="M422" s="31" t="str">
        <f t="shared" si="34"/>
        <v xml:space="preserve"> </v>
      </c>
    </row>
    <row r="423" spans="1:14" x14ac:dyDescent="0.25">
      <c r="A423" s="36" t="s">
        <v>1737</v>
      </c>
      <c r="B423" s="37" t="s">
        <v>1738</v>
      </c>
      <c r="C423" s="37" t="s">
        <v>52</v>
      </c>
      <c r="D423" s="2" t="s">
        <v>890</v>
      </c>
      <c r="E423" s="1">
        <v>57.67</v>
      </c>
      <c r="F423" s="1">
        <v>15.59</v>
      </c>
      <c r="G423" s="1">
        <f t="shared" si="30"/>
        <v>42.08</v>
      </c>
      <c r="H423" s="1">
        <v>-1230.9100000000001</v>
      </c>
      <c r="I423" s="1">
        <f t="shared" si="31"/>
        <v>0</v>
      </c>
      <c r="J423" s="7">
        <f t="shared" si="32"/>
        <v>0</v>
      </c>
      <c r="K423" s="7">
        <f t="shared" si="33"/>
        <v>0</v>
      </c>
      <c r="L423" s="31"/>
      <c r="M423" s="31" t="str">
        <f t="shared" si="34"/>
        <v xml:space="preserve"> </v>
      </c>
    </row>
    <row r="424" spans="1:14" x14ac:dyDescent="0.25">
      <c r="A424" s="36" t="s">
        <v>1739</v>
      </c>
      <c r="B424" s="37" t="s">
        <v>1740</v>
      </c>
      <c r="C424" s="37" t="s">
        <v>1140</v>
      </c>
      <c r="D424" s="2" t="s">
        <v>890</v>
      </c>
      <c r="E424" s="1">
        <v>79530.289999999994</v>
      </c>
      <c r="F424" s="1">
        <v>4496.8599999999997</v>
      </c>
      <c r="G424" s="1">
        <f t="shared" si="30"/>
        <v>75033.429999999993</v>
      </c>
      <c r="H424" s="1">
        <v>-53844.15</v>
      </c>
      <c r="I424" s="1">
        <f t="shared" si="31"/>
        <v>21189.279999999992</v>
      </c>
      <c r="J424" s="7">
        <f t="shared" si="32"/>
        <v>15891.959999999994</v>
      </c>
      <c r="K424" s="7">
        <f t="shared" si="33"/>
        <v>5297.3199999999979</v>
      </c>
      <c r="L424" s="31"/>
      <c r="M424" s="31" t="str">
        <f t="shared" si="34"/>
        <v xml:space="preserve"> </v>
      </c>
    </row>
    <row r="425" spans="1:14" x14ac:dyDescent="0.25">
      <c r="A425" s="36" t="s">
        <v>1741</v>
      </c>
      <c r="B425" s="37" t="s">
        <v>1742</v>
      </c>
      <c r="C425" s="37" t="s">
        <v>1140</v>
      </c>
      <c r="D425" s="2" t="s">
        <v>890</v>
      </c>
      <c r="E425" s="1">
        <v>3530</v>
      </c>
      <c r="F425" s="1">
        <v>1326.62</v>
      </c>
      <c r="G425" s="1">
        <f t="shared" si="30"/>
        <v>2203.38</v>
      </c>
      <c r="H425" s="1">
        <v>0</v>
      </c>
      <c r="I425" s="1">
        <f t="shared" si="31"/>
        <v>2203.38</v>
      </c>
      <c r="J425" s="7">
        <f t="shared" si="32"/>
        <v>1652.5350000000001</v>
      </c>
      <c r="K425" s="7">
        <f t="shared" si="33"/>
        <v>550.84500000000003</v>
      </c>
      <c r="L425" s="31"/>
      <c r="M425" s="31" t="str">
        <f t="shared" si="34"/>
        <v xml:space="preserve"> </v>
      </c>
    </row>
    <row r="426" spans="1:14" x14ac:dyDescent="0.25">
      <c r="A426" s="36" t="s">
        <v>1743</v>
      </c>
      <c r="B426" s="37" t="s">
        <v>1744</v>
      </c>
      <c r="C426" s="37" t="s">
        <v>57</v>
      </c>
      <c r="D426" s="2" t="s">
        <v>890</v>
      </c>
      <c r="E426" s="1">
        <v>104860.48</v>
      </c>
      <c r="F426" s="1">
        <v>8572.23</v>
      </c>
      <c r="G426" s="1">
        <f t="shared" si="30"/>
        <v>96288.25</v>
      </c>
      <c r="H426" s="1">
        <v>0</v>
      </c>
      <c r="I426" s="1">
        <f t="shared" si="31"/>
        <v>96288.25</v>
      </c>
      <c r="J426" s="7">
        <f t="shared" si="32"/>
        <v>72216.1875</v>
      </c>
      <c r="K426" s="7">
        <f t="shared" si="33"/>
        <v>24072.0625</v>
      </c>
      <c r="L426" s="31"/>
      <c r="M426" s="31" t="str">
        <f t="shared" si="34"/>
        <v xml:space="preserve"> </v>
      </c>
    </row>
    <row r="427" spans="1:14" x14ac:dyDescent="0.25">
      <c r="A427" s="36" t="s">
        <v>1745</v>
      </c>
      <c r="B427" s="37" t="s">
        <v>1746</v>
      </c>
      <c r="C427" s="37" t="s">
        <v>28</v>
      </c>
      <c r="D427" s="2" t="s">
        <v>890</v>
      </c>
      <c r="E427" s="1">
        <v>18572.54</v>
      </c>
      <c r="F427" s="1">
        <v>0</v>
      </c>
      <c r="G427" s="1">
        <f t="shared" si="30"/>
        <v>18572.54</v>
      </c>
      <c r="H427" s="1">
        <v>0</v>
      </c>
      <c r="I427" s="1">
        <f t="shared" si="31"/>
        <v>18572.54</v>
      </c>
      <c r="J427" s="7">
        <f t="shared" si="32"/>
        <v>13929.405000000001</v>
      </c>
      <c r="K427" s="7">
        <f t="shared" si="33"/>
        <v>4643.1350000000002</v>
      </c>
      <c r="L427" s="31"/>
      <c r="M427" s="31" t="str">
        <f t="shared" si="34"/>
        <v xml:space="preserve"> </v>
      </c>
    </row>
    <row r="428" spans="1:14" x14ac:dyDescent="0.25">
      <c r="A428" s="36" t="s">
        <v>1747</v>
      </c>
      <c r="B428" s="37" t="s">
        <v>1748</v>
      </c>
      <c r="C428" s="37" t="s">
        <v>1140</v>
      </c>
      <c r="D428" s="2" t="s">
        <v>890</v>
      </c>
      <c r="E428" s="1">
        <v>33874.25</v>
      </c>
      <c r="F428" s="1">
        <v>2534.8200000000002</v>
      </c>
      <c r="G428" s="1">
        <f t="shared" si="30"/>
        <v>31339.43</v>
      </c>
      <c r="H428" s="1">
        <v>-32967.519999999997</v>
      </c>
      <c r="I428" s="1">
        <f t="shared" si="31"/>
        <v>0</v>
      </c>
      <c r="J428" s="7">
        <f t="shared" si="32"/>
        <v>0</v>
      </c>
      <c r="K428" s="7">
        <f t="shared" si="33"/>
        <v>0</v>
      </c>
      <c r="L428" s="31"/>
      <c r="M428" s="31" t="str">
        <f t="shared" si="34"/>
        <v xml:space="preserve"> </v>
      </c>
    </row>
    <row r="429" spans="1:14" x14ac:dyDescent="0.25">
      <c r="A429" s="36" t="s">
        <v>1749</v>
      </c>
      <c r="B429" s="37" t="s">
        <v>1750</v>
      </c>
      <c r="C429" s="37" t="s">
        <v>1079</v>
      </c>
      <c r="D429" s="2" t="s">
        <v>890</v>
      </c>
      <c r="E429" s="1">
        <v>43355.32</v>
      </c>
      <c r="F429" s="1">
        <v>3174.92</v>
      </c>
      <c r="G429" s="1">
        <f t="shared" si="30"/>
        <v>40180.400000000001</v>
      </c>
      <c r="H429" s="1">
        <v>0</v>
      </c>
      <c r="I429" s="1">
        <f t="shared" si="31"/>
        <v>40180.400000000001</v>
      </c>
      <c r="J429" s="7">
        <f t="shared" si="32"/>
        <v>30135.300000000003</v>
      </c>
      <c r="K429" s="7">
        <f t="shared" si="33"/>
        <v>10045.1</v>
      </c>
      <c r="L429" s="31"/>
      <c r="M429" s="31" t="str">
        <f t="shared" si="34"/>
        <v xml:space="preserve"> </v>
      </c>
    </row>
    <row r="430" spans="1:14" x14ac:dyDescent="0.25">
      <c r="A430" s="36" t="s">
        <v>1751</v>
      </c>
      <c r="B430" s="37" t="s">
        <v>1752</v>
      </c>
      <c r="C430" s="37" t="s">
        <v>19</v>
      </c>
      <c r="D430" s="2" t="s">
        <v>69</v>
      </c>
      <c r="E430" s="1">
        <v>719455.67</v>
      </c>
      <c r="F430" s="1">
        <v>27987.93</v>
      </c>
      <c r="G430" s="1">
        <f t="shared" si="30"/>
        <v>691467.74</v>
      </c>
      <c r="H430" s="1">
        <v>11349.59</v>
      </c>
      <c r="I430" s="1">
        <f t="shared" si="31"/>
        <v>702817.33</v>
      </c>
      <c r="J430" s="7">
        <f t="shared" si="32"/>
        <v>527112.99749999994</v>
      </c>
      <c r="K430" s="7">
        <f t="shared" si="33"/>
        <v>175704.33249999999</v>
      </c>
      <c r="L430" s="31">
        <v>0</v>
      </c>
      <c r="M430" s="31">
        <f t="shared" si="34"/>
        <v>27987.93</v>
      </c>
      <c r="N430" s="17">
        <v>26756.83</v>
      </c>
    </row>
    <row r="431" spans="1:14" x14ac:dyDescent="0.25">
      <c r="A431" s="36" t="s">
        <v>1753</v>
      </c>
      <c r="B431" s="37" t="s">
        <v>1754</v>
      </c>
      <c r="C431" s="37" t="s">
        <v>54</v>
      </c>
      <c r="D431" s="2" t="s">
        <v>890</v>
      </c>
      <c r="E431" s="1">
        <v>0</v>
      </c>
      <c r="F431" s="1">
        <v>0</v>
      </c>
      <c r="G431" s="1">
        <f t="shared" si="30"/>
        <v>0</v>
      </c>
      <c r="H431" s="1">
        <v>0</v>
      </c>
      <c r="I431" s="1">
        <f t="shared" si="31"/>
        <v>0</v>
      </c>
      <c r="J431" s="7">
        <f t="shared" si="32"/>
        <v>0</v>
      </c>
      <c r="K431" s="7">
        <f t="shared" si="33"/>
        <v>0</v>
      </c>
      <c r="L431" s="31"/>
      <c r="M431" s="31" t="str">
        <f t="shared" si="34"/>
        <v xml:space="preserve"> </v>
      </c>
    </row>
    <row r="432" spans="1:14" x14ac:dyDescent="0.25">
      <c r="A432" s="36" t="s">
        <v>1755</v>
      </c>
      <c r="B432" s="37" t="s">
        <v>1756</v>
      </c>
      <c r="C432" s="37" t="s">
        <v>919</v>
      </c>
      <c r="D432" s="2" t="s">
        <v>890</v>
      </c>
      <c r="E432" s="1">
        <v>28466.53</v>
      </c>
      <c r="F432" s="1">
        <v>5194.3</v>
      </c>
      <c r="G432" s="1">
        <f t="shared" si="30"/>
        <v>23272.23</v>
      </c>
      <c r="H432" s="1">
        <v>0</v>
      </c>
      <c r="I432" s="1">
        <f t="shared" si="31"/>
        <v>23272.23</v>
      </c>
      <c r="J432" s="7">
        <f t="shared" si="32"/>
        <v>17454.172500000001</v>
      </c>
      <c r="K432" s="7">
        <f t="shared" si="33"/>
        <v>5818.0574999999999</v>
      </c>
      <c r="L432" s="31"/>
      <c r="M432" s="31" t="str">
        <f t="shared" si="34"/>
        <v xml:space="preserve"> </v>
      </c>
    </row>
    <row r="433" spans="1:14" x14ac:dyDescent="0.25">
      <c r="A433" s="36" t="s">
        <v>1757</v>
      </c>
      <c r="B433" s="37" t="s">
        <v>1758</v>
      </c>
      <c r="C433" s="37" t="s">
        <v>45</v>
      </c>
      <c r="D433" s="2" t="s">
        <v>890</v>
      </c>
      <c r="E433" s="1">
        <v>5874.58</v>
      </c>
      <c r="F433" s="1">
        <v>278.83</v>
      </c>
      <c r="G433" s="1">
        <f t="shared" si="30"/>
        <v>5595.75</v>
      </c>
      <c r="H433" s="1">
        <v>0</v>
      </c>
      <c r="I433" s="1">
        <f t="shared" si="31"/>
        <v>5595.75</v>
      </c>
      <c r="J433" s="7">
        <f t="shared" si="32"/>
        <v>4196.8125</v>
      </c>
      <c r="K433" s="7">
        <f t="shared" si="33"/>
        <v>1398.9375</v>
      </c>
      <c r="L433" s="31"/>
      <c r="M433" s="31" t="str">
        <f t="shared" si="34"/>
        <v xml:space="preserve"> </v>
      </c>
    </row>
    <row r="434" spans="1:14" x14ac:dyDescent="0.25">
      <c r="A434" s="36" t="s">
        <v>1759</v>
      </c>
      <c r="B434" s="37" t="s">
        <v>1760</v>
      </c>
      <c r="C434" s="37" t="s">
        <v>33</v>
      </c>
      <c r="D434" s="2" t="s">
        <v>890</v>
      </c>
      <c r="E434" s="1">
        <v>0</v>
      </c>
      <c r="F434" s="1">
        <v>0</v>
      </c>
      <c r="G434" s="1">
        <f t="shared" si="30"/>
        <v>0</v>
      </c>
      <c r="H434" s="1">
        <v>0</v>
      </c>
      <c r="I434" s="1">
        <f t="shared" si="31"/>
        <v>0</v>
      </c>
      <c r="J434" s="7">
        <f t="shared" si="32"/>
        <v>0</v>
      </c>
      <c r="K434" s="7">
        <f t="shared" si="33"/>
        <v>0</v>
      </c>
      <c r="L434" s="31"/>
      <c r="M434" s="31" t="str">
        <f t="shared" si="34"/>
        <v xml:space="preserve"> </v>
      </c>
    </row>
    <row r="435" spans="1:14" x14ac:dyDescent="0.25">
      <c r="A435" s="36" t="s">
        <v>1761</v>
      </c>
      <c r="B435" s="37" t="s">
        <v>1760</v>
      </c>
      <c r="C435" s="37" t="s">
        <v>57</v>
      </c>
      <c r="D435" s="2" t="s">
        <v>890</v>
      </c>
      <c r="E435" s="1">
        <v>3187.85</v>
      </c>
      <c r="F435" s="1">
        <v>244.99</v>
      </c>
      <c r="G435" s="1">
        <f t="shared" si="30"/>
        <v>2942.8599999999997</v>
      </c>
      <c r="H435" s="1">
        <v>-1630.85</v>
      </c>
      <c r="I435" s="1">
        <f t="shared" si="31"/>
        <v>1312.0099999999998</v>
      </c>
      <c r="J435" s="7">
        <f t="shared" si="32"/>
        <v>984.00749999999982</v>
      </c>
      <c r="K435" s="7">
        <f t="shared" si="33"/>
        <v>328.00249999999994</v>
      </c>
      <c r="L435" s="31"/>
      <c r="M435" s="31" t="str">
        <f t="shared" si="34"/>
        <v xml:space="preserve"> </v>
      </c>
    </row>
    <row r="436" spans="1:14" x14ac:dyDescent="0.25">
      <c r="A436" s="36" t="s">
        <v>1762</v>
      </c>
      <c r="B436" s="37" t="s">
        <v>1760</v>
      </c>
      <c r="C436" s="37" t="s">
        <v>15</v>
      </c>
      <c r="D436" s="2" t="s">
        <v>890</v>
      </c>
      <c r="E436" s="1">
        <v>544566.71</v>
      </c>
      <c r="F436" s="1">
        <v>31231.54</v>
      </c>
      <c r="G436" s="1">
        <f t="shared" si="30"/>
        <v>513335.17</v>
      </c>
      <c r="H436" s="1">
        <v>-164880.85</v>
      </c>
      <c r="I436" s="1">
        <f t="shared" si="31"/>
        <v>348454.31999999995</v>
      </c>
      <c r="J436" s="7">
        <f t="shared" si="32"/>
        <v>261340.73999999996</v>
      </c>
      <c r="K436" s="7">
        <f t="shared" si="33"/>
        <v>87113.579999999987</v>
      </c>
      <c r="L436" s="31"/>
      <c r="M436" s="31" t="str">
        <f t="shared" si="34"/>
        <v xml:space="preserve"> </v>
      </c>
    </row>
    <row r="437" spans="1:14" x14ac:dyDescent="0.25">
      <c r="A437" s="36" t="s">
        <v>1763</v>
      </c>
      <c r="B437" s="37" t="s">
        <v>1764</v>
      </c>
      <c r="C437" s="37" t="s">
        <v>24</v>
      </c>
      <c r="D437" s="2" t="s">
        <v>890</v>
      </c>
      <c r="E437" s="1">
        <v>96195.42</v>
      </c>
      <c r="F437" s="1">
        <v>3571.72</v>
      </c>
      <c r="G437" s="1">
        <f t="shared" si="30"/>
        <v>92623.7</v>
      </c>
      <c r="H437" s="1">
        <v>0</v>
      </c>
      <c r="I437" s="1">
        <f t="shared" si="31"/>
        <v>92623.7</v>
      </c>
      <c r="J437" s="7">
        <f t="shared" si="32"/>
        <v>69467.774999999994</v>
      </c>
      <c r="K437" s="7">
        <f t="shared" si="33"/>
        <v>23155.924999999999</v>
      </c>
      <c r="L437" s="31"/>
      <c r="M437" s="31" t="str">
        <f t="shared" si="34"/>
        <v xml:space="preserve"> </v>
      </c>
    </row>
    <row r="438" spans="1:14" x14ac:dyDescent="0.25">
      <c r="A438" s="36" t="s">
        <v>1765</v>
      </c>
      <c r="B438" s="37" t="s">
        <v>1766</v>
      </c>
      <c r="C438" s="37" t="s">
        <v>926</v>
      </c>
      <c r="D438" s="2" t="s">
        <v>890</v>
      </c>
      <c r="E438" s="1">
        <v>44659.86</v>
      </c>
      <c r="F438" s="1">
        <v>2470.9699999999998</v>
      </c>
      <c r="G438" s="1">
        <f t="shared" si="30"/>
        <v>42188.89</v>
      </c>
      <c r="H438" s="1">
        <v>0</v>
      </c>
      <c r="I438" s="1">
        <f t="shared" si="31"/>
        <v>42188.89</v>
      </c>
      <c r="J438" s="7">
        <f t="shared" si="32"/>
        <v>31641.6675</v>
      </c>
      <c r="K438" s="7">
        <f t="shared" si="33"/>
        <v>10547.2225</v>
      </c>
      <c r="L438" s="31"/>
      <c r="M438" s="31" t="str">
        <f t="shared" si="34"/>
        <v xml:space="preserve"> </v>
      </c>
    </row>
    <row r="439" spans="1:14" x14ac:dyDescent="0.25">
      <c r="A439" s="36" t="s">
        <v>1767</v>
      </c>
      <c r="B439" s="37" t="s">
        <v>1768</v>
      </c>
      <c r="C439" s="37" t="s">
        <v>906</v>
      </c>
      <c r="D439" s="2" t="s">
        <v>890</v>
      </c>
      <c r="E439" s="1">
        <v>539621.57999999996</v>
      </c>
      <c r="F439" s="1">
        <v>23972.71</v>
      </c>
      <c r="G439" s="1">
        <f t="shared" si="30"/>
        <v>515648.86999999994</v>
      </c>
      <c r="H439" s="1">
        <v>-307.73</v>
      </c>
      <c r="I439" s="1">
        <f t="shared" si="31"/>
        <v>515341.13999999996</v>
      </c>
      <c r="J439" s="7">
        <f t="shared" si="32"/>
        <v>386505.85499999998</v>
      </c>
      <c r="K439" s="7">
        <f t="shared" si="33"/>
        <v>128835.28499999999</v>
      </c>
      <c r="L439" s="31"/>
      <c r="M439" s="31" t="str">
        <f t="shared" si="34"/>
        <v xml:space="preserve"> </v>
      </c>
    </row>
    <row r="440" spans="1:14" x14ac:dyDescent="0.25">
      <c r="A440" s="36" t="s">
        <v>1769</v>
      </c>
      <c r="B440" s="37" t="s">
        <v>1770</v>
      </c>
      <c r="C440" s="37" t="s">
        <v>926</v>
      </c>
      <c r="D440" s="2" t="s">
        <v>890</v>
      </c>
      <c r="E440" s="1">
        <v>52110.86</v>
      </c>
      <c r="F440" s="1">
        <v>3043.74</v>
      </c>
      <c r="G440" s="1">
        <f t="shared" si="30"/>
        <v>49067.12</v>
      </c>
      <c r="H440" s="1">
        <v>0</v>
      </c>
      <c r="I440" s="1">
        <f t="shared" si="31"/>
        <v>49067.12</v>
      </c>
      <c r="J440" s="7">
        <f t="shared" si="32"/>
        <v>36800.340000000004</v>
      </c>
      <c r="K440" s="7">
        <f t="shared" si="33"/>
        <v>12266.78</v>
      </c>
      <c r="L440" s="31"/>
      <c r="M440" s="31" t="str">
        <f t="shared" si="34"/>
        <v xml:space="preserve"> </v>
      </c>
    </row>
    <row r="441" spans="1:14" x14ac:dyDescent="0.25">
      <c r="A441" s="36" t="s">
        <v>1771</v>
      </c>
      <c r="B441" s="37" t="s">
        <v>1772</v>
      </c>
      <c r="C441" s="37" t="s">
        <v>58</v>
      </c>
      <c r="D441" s="2" t="s">
        <v>890</v>
      </c>
      <c r="E441" s="1">
        <v>0</v>
      </c>
      <c r="F441" s="1">
        <v>0</v>
      </c>
      <c r="G441" s="1">
        <f t="shared" si="30"/>
        <v>0</v>
      </c>
      <c r="H441" s="1">
        <v>0</v>
      </c>
      <c r="I441" s="1">
        <f t="shared" si="31"/>
        <v>0</v>
      </c>
      <c r="J441" s="7">
        <f t="shared" si="32"/>
        <v>0</v>
      </c>
      <c r="K441" s="7">
        <f t="shared" si="33"/>
        <v>0</v>
      </c>
      <c r="L441" s="31"/>
      <c r="M441" s="31" t="str">
        <f t="shared" si="34"/>
        <v xml:space="preserve"> </v>
      </c>
    </row>
    <row r="442" spans="1:14" x14ac:dyDescent="0.25">
      <c r="A442" s="36" t="s">
        <v>1773</v>
      </c>
      <c r="B442" s="37" t="s">
        <v>1774</v>
      </c>
      <c r="C442" s="37" t="s">
        <v>15</v>
      </c>
      <c r="D442" s="2" t="s">
        <v>69</v>
      </c>
      <c r="E442" s="1">
        <v>446822.14</v>
      </c>
      <c r="F442" s="1">
        <v>28265.4</v>
      </c>
      <c r="G442" s="1">
        <f t="shared" si="30"/>
        <v>418556.74</v>
      </c>
      <c r="H442" s="1">
        <v>211541.85</v>
      </c>
      <c r="I442" s="1">
        <f t="shared" si="31"/>
        <v>630098.59</v>
      </c>
      <c r="J442" s="7">
        <f t="shared" si="32"/>
        <v>472573.9425</v>
      </c>
      <c r="K442" s="7">
        <f t="shared" si="33"/>
        <v>157524.64749999999</v>
      </c>
      <c r="L442" s="31">
        <v>37209.71</v>
      </c>
      <c r="M442" s="31">
        <f t="shared" si="34"/>
        <v>65475.11</v>
      </c>
      <c r="N442" s="17">
        <v>48328.52</v>
      </c>
    </row>
    <row r="443" spans="1:14" x14ac:dyDescent="0.25">
      <c r="A443" s="36" t="s">
        <v>1775</v>
      </c>
      <c r="B443" s="37" t="s">
        <v>1776</v>
      </c>
      <c r="C443" s="37" t="s">
        <v>51</v>
      </c>
      <c r="D443" s="2" t="s">
        <v>890</v>
      </c>
      <c r="E443" s="1">
        <v>8574.57</v>
      </c>
      <c r="F443" s="1">
        <v>374.01</v>
      </c>
      <c r="G443" s="1">
        <f t="shared" si="30"/>
        <v>8200.56</v>
      </c>
      <c r="H443" s="1">
        <v>0</v>
      </c>
      <c r="I443" s="1">
        <f t="shared" si="31"/>
        <v>8200.56</v>
      </c>
      <c r="J443" s="7">
        <f t="shared" si="32"/>
        <v>6150.42</v>
      </c>
      <c r="K443" s="7">
        <f t="shared" si="33"/>
        <v>2050.14</v>
      </c>
      <c r="L443" s="31"/>
      <c r="M443" s="31" t="str">
        <f t="shared" si="34"/>
        <v xml:space="preserve"> </v>
      </c>
    </row>
    <row r="444" spans="1:14" x14ac:dyDescent="0.25">
      <c r="A444" s="36" t="s">
        <v>1777</v>
      </c>
      <c r="B444" s="37" t="s">
        <v>1778</v>
      </c>
      <c r="C444" s="37" t="s">
        <v>50</v>
      </c>
      <c r="D444" s="2" t="s">
        <v>890</v>
      </c>
      <c r="E444" s="1">
        <v>43369.21</v>
      </c>
      <c r="F444" s="1">
        <v>3325.81</v>
      </c>
      <c r="G444" s="1">
        <f t="shared" si="30"/>
        <v>40043.4</v>
      </c>
      <c r="H444" s="1">
        <v>0</v>
      </c>
      <c r="I444" s="1">
        <f t="shared" si="31"/>
        <v>40043.4</v>
      </c>
      <c r="J444" s="7">
        <f t="shared" si="32"/>
        <v>30032.550000000003</v>
      </c>
      <c r="K444" s="7">
        <f t="shared" si="33"/>
        <v>10010.85</v>
      </c>
      <c r="L444" s="31"/>
      <c r="M444" s="31" t="str">
        <f t="shared" si="34"/>
        <v xml:space="preserve"> </v>
      </c>
    </row>
    <row r="445" spans="1:14" x14ac:dyDescent="0.25">
      <c r="A445" s="36" t="s">
        <v>1779</v>
      </c>
      <c r="B445" s="37" t="s">
        <v>1780</v>
      </c>
      <c r="C445" s="37" t="s">
        <v>26</v>
      </c>
      <c r="D445" s="2" t="s">
        <v>890</v>
      </c>
      <c r="E445" s="1">
        <v>11992.44</v>
      </c>
      <c r="F445" s="1">
        <v>595.87</v>
      </c>
      <c r="G445" s="1">
        <f t="shared" si="30"/>
        <v>11396.57</v>
      </c>
      <c r="H445" s="1">
        <v>0</v>
      </c>
      <c r="I445" s="1">
        <f t="shared" si="31"/>
        <v>11396.57</v>
      </c>
      <c r="J445" s="7">
        <f t="shared" si="32"/>
        <v>8547.4274999999998</v>
      </c>
      <c r="K445" s="7">
        <f t="shared" si="33"/>
        <v>2849.1424999999999</v>
      </c>
      <c r="L445" s="31"/>
      <c r="M445" s="31" t="str">
        <f t="shared" si="34"/>
        <v xml:space="preserve"> </v>
      </c>
    </row>
    <row r="446" spans="1:14" x14ac:dyDescent="0.25">
      <c r="A446" s="36" t="s">
        <v>1781</v>
      </c>
      <c r="B446" s="37" t="s">
        <v>1782</v>
      </c>
      <c r="C446" s="37" t="s">
        <v>977</v>
      </c>
      <c r="D446" s="2" t="s">
        <v>890</v>
      </c>
      <c r="E446" s="1">
        <v>0</v>
      </c>
      <c r="F446" s="1">
        <v>0</v>
      </c>
      <c r="G446" s="1">
        <f t="shared" si="30"/>
        <v>0</v>
      </c>
      <c r="H446" s="1">
        <v>0</v>
      </c>
      <c r="I446" s="1">
        <f t="shared" si="31"/>
        <v>0</v>
      </c>
      <c r="J446" s="7">
        <f t="shared" si="32"/>
        <v>0</v>
      </c>
      <c r="K446" s="7">
        <f t="shared" si="33"/>
        <v>0</v>
      </c>
      <c r="L446" s="31"/>
      <c r="M446" s="31" t="str">
        <f t="shared" si="34"/>
        <v xml:space="preserve"> </v>
      </c>
    </row>
    <row r="447" spans="1:14" x14ac:dyDescent="0.25">
      <c r="A447" s="36" t="s">
        <v>1783</v>
      </c>
      <c r="B447" s="37" t="s">
        <v>1784</v>
      </c>
      <c r="C447" s="37" t="s">
        <v>55</v>
      </c>
      <c r="D447" s="2" t="s">
        <v>890</v>
      </c>
      <c r="E447" s="1">
        <v>57463.040000000001</v>
      </c>
      <c r="F447" s="1">
        <v>0</v>
      </c>
      <c r="G447" s="1">
        <f t="shared" si="30"/>
        <v>57463.040000000001</v>
      </c>
      <c r="H447" s="1">
        <v>0</v>
      </c>
      <c r="I447" s="1">
        <f t="shared" si="31"/>
        <v>57463.040000000001</v>
      </c>
      <c r="J447" s="7">
        <f t="shared" si="32"/>
        <v>43097.279999999999</v>
      </c>
      <c r="K447" s="7">
        <f t="shared" si="33"/>
        <v>14365.76</v>
      </c>
      <c r="L447" s="31"/>
      <c r="M447" s="31" t="str">
        <f t="shared" si="34"/>
        <v xml:space="preserve"> </v>
      </c>
    </row>
    <row r="448" spans="1:14" x14ac:dyDescent="0.25">
      <c r="A448" s="36" t="s">
        <v>1785</v>
      </c>
      <c r="B448" s="37" t="s">
        <v>1786</v>
      </c>
      <c r="C448" s="37" t="s">
        <v>1129</v>
      </c>
      <c r="D448" s="2" t="s">
        <v>890</v>
      </c>
      <c r="E448" s="1">
        <v>25267.71</v>
      </c>
      <c r="F448" s="1">
        <v>2160.36</v>
      </c>
      <c r="G448" s="1">
        <f t="shared" si="30"/>
        <v>23107.35</v>
      </c>
      <c r="H448" s="1">
        <v>0</v>
      </c>
      <c r="I448" s="1">
        <f t="shared" si="31"/>
        <v>23107.35</v>
      </c>
      <c r="J448" s="7">
        <f t="shared" si="32"/>
        <v>17330.512499999997</v>
      </c>
      <c r="K448" s="7">
        <f t="shared" si="33"/>
        <v>5776.8374999999996</v>
      </c>
      <c r="L448" s="31"/>
      <c r="M448" s="31" t="str">
        <f t="shared" si="34"/>
        <v xml:space="preserve"> </v>
      </c>
    </row>
    <row r="449" spans="1:13" x14ac:dyDescent="0.25">
      <c r="A449" s="36" t="s">
        <v>1787</v>
      </c>
      <c r="B449" s="37" t="s">
        <v>1788</v>
      </c>
      <c r="C449" s="37" t="s">
        <v>29</v>
      </c>
      <c r="D449" s="2" t="s">
        <v>890</v>
      </c>
      <c r="E449" s="1">
        <v>0</v>
      </c>
      <c r="F449" s="1">
        <v>0</v>
      </c>
      <c r="G449" s="1">
        <f t="shared" si="30"/>
        <v>0</v>
      </c>
      <c r="H449" s="1">
        <v>0</v>
      </c>
      <c r="I449" s="1">
        <f t="shared" si="31"/>
        <v>0</v>
      </c>
      <c r="J449" s="7">
        <f t="shared" si="32"/>
        <v>0</v>
      </c>
      <c r="K449" s="7">
        <f t="shared" si="33"/>
        <v>0</v>
      </c>
      <c r="L449" s="31"/>
      <c r="M449" s="31" t="str">
        <f t="shared" si="34"/>
        <v xml:space="preserve"> </v>
      </c>
    </row>
    <row r="450" spans="1:13" x14ac:dyDescent="0.25">
      <c r="A450" s="36" t="s">
        <v>1789</v>
      </c>
      <c r="B450" s="37" t="s">
        <v>1790</v>
      </c>
      <c r="C450" s="37" t="s">
        <v>977</v>
      </c>
      <c r="D450" s="2" t="s">
        <v>890</v>
      </c>
      <c r="E450" s="1">
        <v>0</v>
      </c>
      <c r="F450" s="1">
        <v>0</v>
      </c>
      <c r="G450" s="1">
        <f t="shared" si="30"/>
        <v>0</v>
      </c>
      <c r="H450" s="1">
        <v>0</v>
      </c>
      <c r="I450" s="1">
        <f t="shared" si="31"/>
        <v>0</v>
      </c>
      <c r="J450" s="7">
        <f t="shared" si="32"/>
        <v>0</v>
      </c>
      <c r="K450" s="7">
        <f t="shared" si="33"/>
        <v>0</v>
      </c>
      <c r="L450" s="31"/>
      <c r="M450" s="31" t="str">
        <f t="shared" si="34"/>
        <v xml:space="preserve"> </v>
      </c>
    </row>
    <row r="451" spans="1:13" x14ac:dyDescent="0.25">
      <c r="A451" s="36" t="s">
        <v>1791</v>
      </c>
      <c r="B451" s="37" t="s">
        <v>1792</v>
      </c>
      <c r="C451" s="37" t="s">
        <v>17</v>
      </c>
      <c r="D451" s="2" t="s">
        <v>890</v>
      </c>
      <c r="E451" s="1">
        <v>60797.4</v>
      </c>
      <c r="F451" s="1">
        <v>6114.55</v>
      </c>
      <c r="G451" s="1">
        <f t="shared" si="30"/>
        <v>54682.85</v>
      </c>
      <c r="H451" s="1">
        <v>0</v>
      </c>
      <c r="I451" s="1">
        <f t="shared" si="31"/>
        <v>54682.85</v>
      </c>
      <c r="J451" s="7">
        <f t="shared" si="32"/>
        <v>41012.137499999997</v>
      </c>
      <c r="K451" s="7">
        <f t="shared" si="33"/>
        <v>13670.7125</v>
      </c>
      <c r="L451" s="31"/>
      <c r="M451" s="31" t="str">
        <f t="shared" si="34"/>
        <v xml:space="preserve"> </v>
      </c>
    </row>
    <row r="452" spans="1:13" x14ac:dyDescent="0.25">
      <c r="A452" s="36" t="s">
        <v>1793</v>
      </c>
      <c r="B452" s="37" t="s">
        <v>1794</v>
      </c>
      <c r="C452" s="37" t="s">
        <v>47</v>
      </c>
      <c r="D452" s="2" t="s">
        <v>890</v>
      </c>
      <c r="E452" s="1">
        <v>13041.36</v>
      </c>
      <c r="F452" s="1">
        <v>5956.43</v>
      </c>
      <c r="G452" s="1">
        <f t="shared" si="30"/>
        <v>7084.93</v>
      </c>
      <c r="H452" s="1">
        <v>-3067.63</v>
      </c>
      <c r="I452" s="1">
        <f t="shared" si="31"/>
        <v>4017.3</v>
      </c>
      <c r="J452" s="7">
        <f t="shared" si="32"/>
        <v>3012.9750000000004</v>
      </c>
      <c r="K452" s="7">
        <f t="shared" si="33"/>
        <v>1004.325</v>
      </c>
      <c r="L452" s="31"/>
      <c r="M452" s="31" t="str">
        <f t="shared" si="34"/>
        <v xml:space="preserve"> </v>
      </c>
    </row>
    <row r="453" spans="1:13" x14ac:dyDescent="0.25">
      <c r="A453" s="36" t="s">
        <v>1795</v>
      </c>
      <c r="B453" s="37" t="s">
        <v>1796</v>
      </c>
      <c r="C453" s="37" t="s">
        <v>29</v>
      </c>
      <c r="D453" s="2" t="s">
        <v>890</v>
      </c>
      <c r="E453" s="1">
        <v>0</v>
      </c>
      <c r="F453" s="1">
        <v>0</v>
      </c>
      <c r="G453" s="1">
        <f t="shared" si="30"/>
        <v>0</v>
      </c>
      <c r="H453" s="1">
        <v>0</v>
      </c>
      <c r="I453" s="1">
        <f t="shared" si="31"/>
        <v>0</v>
      </c>
      <c r="J453" s="7">
        <f t="shared" si="32"/>
        <v>0</v>
      </c>
      <c r="K453" s="7">
        <f t="shared" si="33"/>
        <v>0</v>
      </c>
      <c r="L453" s="31"/>
      <c r="M453" s="31" t="str">
        <f t="shared" si="34"/>
        <v xml:space="preserve"> </v>
      </c>
    </row>
    <row r="454" spans="1:13" x14ac:dyDescent="0.25">
      <c r="A454" s="36" t="s">
        <v>1797</v>
      </c>
      <c r="B454" s="37" t="s">
        <v>1798</v>
      </c>
      <c r="C454" s="37" t="s">
        <v>14</v>
      </c>
      <c r="D454" s="2" t="s">
        <v>890</v>
      </c>
      <c r="E454" s="1">
        <v>130.25</v>
      </c>
      <c r="F454" s="1">
        <v>123.24</v>
      </c>
      <c r="G454" s="1">
        <f t="shared" ref="G454:G517" si="35">E454-F454</f>
        <v>7.0100000000000051</v>
      </c>
      <c r="H454" s="1">
        <v>0</v>
      </c>
      <c r="I454" s="1">
        <f t="shared" ref="I454:I517" si="36">IF(G454+H454&gt;0,G454+H454,0)</f>
        <v>7.0100000000000051</v>
      </c>
      <c r="J454" s="7">
        <f t="shared" ref="J454:J517" si="37">I454*0.75</f>
        <v>5.2575000000000038</v>
      </c>
      <c r="K454" s="7">
        <f t="shared" ref="K454:K517" si="38">I454*0.25</f>
        <v>1.7525000000000013</v>
      </c>
      <c r="L454" s="31"/>
      <c r="M454" s="31" t="str">
        <f t="shared" ref="M454:M517" si="39">IF(D454="Y",F454+L454," ")</f>
        <v xml:space="preserve"> </v>
      </c>
    </row>
    <row r="455" spans="1:13" x14ac:dyDescent="0.25">
      <c r="A455" s="36" t="s">
        <v>1799</v>
      </c>
      <c r="B455" s="37" t="s">
        <v>1800</v>
      </c>
      <c r="C455" s="37" t="s">
        <v>23</v>
      </c>
      <c r="D455" s="2" t="s">
        <v>890</v>
      </c>
      <c r="E455" s="1">
        <v>165414.51</v>
      </c>
      <c r="F455" s="1">
        <v>13839.89</v>
      </c>
      <c r="G455" s="1">
        <f t="shared" si="35"/>
        <v>151574.62</v>
      </c>
      <c r="H455" s="1">
        <v>0</v>
      </c>
      <c r="I455" s="1">
        <f t="shared" si="36"/>
        <v>151574.62</v>
      </c>
      <c r="J455" s="7">
        <f t="shared" si="37"/>
        <v>113680.965</v>
      </c>
      <c r="K455" s="7">
        <f t="shared" si="38"/>
        <v>37893.654999999999</v>
      </c>
      <c r="L455" s="31"/>
      <c r="M455" s="31" t="str">
        <f t="shared" si="39"/>
        <v xml:space="preserve"> </v>
      </c>
    </row>
    <row r="456" spans="1:13" x14ac:dyDescent="0.25">
      <c r="A456" s="36" t="s">
        <v>1801</v>
      </c>
      <c r="B456" s="37" t="s">
        <v>1802</v>
      </c>
      <c r="C456" s="37" t="s">
        <v>19</v>
      </c>
      <c r="D456" s="2" t="s">
        <v>890</v>
      </c>
      <c r="E456" s="1">
        <v>1208.6400000000001</v>
      </c>
      <c r="F456" s="1">
        <v>361.09</v>
      </c>
      <c r="G456" s="1">
        <f t="shared" si="35"/>
        <v>847.55000000000018</v>
      </c>
      <c r="H456" s="1">
        <v>-39911.96</v>
      </c>
      <c r="I456" s="1">
        <f t="shared" si="36"/>
        <v>0</v>
      </c>
      <c r="J456" s="7">
        <f t="shared" si="37"/>
        <v>0</v>
      </c>
      <c r="K456" s="7">
        <f t="shared" si="38"/>
        <v>0</v>
      </c>
      <c r="L456" s="31"/>
      <c r="M456" s="31" t="str">
        <f t="shared" si="39"/>
        <v xml:space="preserve"> </v>
      </c>
    </row>
    <row r="457" spans="1:13" x14ac:dyDescent="0.25">
      <c r="A457" s="36" t="s">
        <v>1803</v>
      </c>
      <c r="B457" s="37" t="s">
        <v>1804</v>
      </c>
      <c r="C457" s="37" t="s">
        <v>51</v>
      </c>
      <c r="D457" s="2" t="s">
        <v>890</v>
      </c>
      <c r="E457" s="1">
        <v>52539.5</v>
      </c>
      <c r="F457" s="1">
        <v>1632.1</v>
      </c>
      <c r="G457" s="1">
        <f t="shared" si="35"/>
        <v>50907.4</v>
      </c>
      <c r="H457" s="1">
        <v>0</v>
      </c>
      <c r="I457" s="1">
        <f t="shared" si="36"/>
        <v>50907.4</v>
      </c>
      <c r="J457" s="7">
        <f t="shared" si="37"/>
        <v>38180.550000000003</v>
      </c>
      <c r="K457" s="7">
        <f t="shared" si="38"/>
        <v>12726.85</v>
      </c>
      <c r="L457" s="31"/>
      <c r="M457" s="31" t="str">
        <f t="shared" si="39"/>
        <v xml:space="preserve"> </v>
      </c>
    </row>
    <row r="458" spans="1:13" x14ac:dyDescent="0.25">
      <c r="A458" s="36" t="s">
        <v>1805</v>
      </c>
      <c r="B458" s="37" t="s">
        <v>1806</v>
      </c>
      <c r="C458" s="37" t="s">
        <v>48</v>
      </c>
      <c r="D458" s="2" t="s">
        <v>890</v>
      </c>
      <c r="E458" s="1">
        <v>41607.040000000001</v>
      </c>
      <c r="F458" s="1">
        <v>1880.9</v>
      </c>
      <c r="G458" s="1">
        <f t="shared" si="35"/>
        <v>39726.14</v>
      </c>
      <c r="H458" s="1">
        <v>0</v>
      </c>
      <c r="I458" s="1">
        <f t="shared" si="36"/>
        <v>39726.14</v>
      </c>
      <c r="J458" s="7">
        <f t="shared" si="37"/>
        <v>29794.605</v>
      </c>
      <c r="K458" s="7">
        <f t="shared" si="38"/>
        <v>9931.5349999999999</v>
      </c>
      <c r="L458" s="31"/>
      <c r="M458" s="31" t="str">
        <f t="shared" si="39"/>
        <v xml:space="preserve"> </v>
      </c>
    </row>
    <row r="459" spans="1:13" x14ac:dyDescent="0.25">
      <c r="A459" s="36" t="s">
        <v>1807</v>
      </c>
      <c r="B459" s="37" t="s">
        <v>1808</v>
      </c>
      <c r="C459" s="37" t="s">
        <v>31</v>
      </c>
      <c r="D459" s="2" t="s">
        <v>890</v>
      </c>
      <c r="E459" s="1">
        <v>71968.490000000005</v>
      </c>
      <c r="F459" s="1">
        <v>5728.5</v>
      </c>
      <c r="G459" s="1">
        <f t="shared" si="35"/>
        <v>66239.990000000005</v>
      </c>
      <c r="H459" s="1">
        <v>0</v>
      </c>
      <c r="I459" s="1">
        <f t="shared" si="36"/>
        <v>66239.990000000005</v>
      </c>
      <c r="J459" s="7">
        <f t="shared" si="37"/>
        <v>49679.992500000008</v>
      </c>
      <c r="K459" s="7">
        <f t="shared" si="38"/>
        <v>16559.997500000001</v>
      </c>
      <c r="L459" s="31"/>
      <c r="M459" s="31" t="str">
        <f t="shared" si="39"/>
        <v xml:space="preserve"> </v>
      </c>
    </row>
    <row r="460" spans="1:13" x14ac:dyDescent="0.25">
      <c r="A460" s="36" t="s">
        <v>1809</v>
      </c>
      <c r="B460" s="37" t="s">
        <v>1810</v>
      </c>
      <c r="C460" s="37" t="s">
        <v>64</v>
      </c>
      <c r="D460" s="2" t="s">
        <v>890</v>
      </c>
      <c r="E460" s="1">
        <v>92786.02</v>
      </c>
      <c r="F460" s="1">
        <v>5379.46</v>
      </c>
      <c r="G460" s="1">
        <f t="shared" si="35"/>
        <v>87406.56</v>
      </c>
      <c r="H460" s="1">
        <v>0</v>
      </c>
      <c r="I460" s="1">
        <f t="shared" si="36"/>
        <v>87406.56</v>
      </c>
      <c r="J460" s="7">
        <f t="shared" si="37"/>
        <v>65554.92</v>
      </c>
      <c r="K460" s="7">
        <f t="shared" si="38"/>
        <v>21851.64</v>
      </c>
      <c r="L460" s="31"/>
      <c r="M460" s="31" t="str">
        <f t="shared" si="39"/>
        <v xml:space="preserve"> </v>
      </c>
    </row>
    <row r="461" spans="1:13" x14ac:dyDescent="0.25">
      <c r="A461" s="36" t="s">
        <v>1811</v>
      </c>
      <c r="B461" s="37" t="s">
        <v>1812</v>
      </c>
      <c r="C461" s="37" t="s">
        <v>56</v>
      </c>
      <c r="D461" s="2" t="s">
        <v>890</v>
      </c>
      <c r="E461" s="1">
        <v>1991.69</v>
      </c>
      <c r="F461" s="1">
        <v>1884.46</v>
      </c>
      <c r="G461" s="1">
        <f t="shared" si="35"/>
        <v>107.23000000000002</v>
      </c>
      <c r="H461" s="1">
        <v>0</v>
      </c>
      <c r="I461" s="1">
        <f t="shared" si="36"/>
        <v>107.23000000000002</v>
      </c>
      <c r="J461" s="7">
        <f t="shared" si="37"/>
        <v>80.422500000000014</v>
      </c>
      <c r="K461" s="7">
        <f t="shared" si="38"/>
        <v>26.807500000000005</v>
      </c>
      <c r="L461" s="31"/>
      <c r="M461" s="31" t="str">
        <f t="shared" si="39"/>
        <v xml:space="preserve"> </v>
      </c>
    </row>
    <row r="462" spans="1:13" x14ac:dyDescent="0.25">
      <c r="A462" s="36" t="s">
        <v>1813</v>
      </c>
      <c r="B462" s="37" t="s">
        <v>1814</v>
      </c>
      <c r="C462" s="37" t="s">
        <v>51</v>
      </c>
      <c r="D462" s="2" t="s">
        <v>890</v>
      </c>
      <c r="E462" s="1">
        <v>135731.93</v>
      </c>
      <c r="F462" s="1">
        <v>3948.13</v>
      </c>
      <c r="G462" s="1">
        <f t="shared" si="35"/>
        <v>131783.79999999999</v>
      </c>
      <c r="H462" s="1">
        <v>0</v>
      </c>
      <c r="I462" s="1">
        <f t="shared" si="36"/>
        <v>131783.79999999999</v>
      </c>
      <c r="J462" s="7">
        <f t="shared" si="37"/>
        <v>98837.849999999991</v>
      </c>
      <c r="K462" s="7">
        <f t="shared" si="38"/>
        <v>32945.949999999997</v>
      </c>
      <c r="L462" s="31"/>
      <c r="M462" s="31" t="str">
        <f t="shared" si="39"/>
        <v xml:space="preserve"> </v>
      </c>
    </row>
    <row r="463" spans="1:13" x14ac:dyDescent="0.25">
      <c r="A463" s="36" t="s">
        <v>1815</v>
      </c>
      <c r="B463" s="37" t="s">
        <v>1816</v>
      </c>
      <c r="C463" s="37" t="s">
        <v>31</v>
      </c>
      <c r="D463" s="2" t="s">
        <v>890</v>
      </c>
      <c r="E463" s="1">
        <v>30739.52</v>
      </c>
      <c r="F463" s="1">
        <v>2132.48</v>
      </c>
      <c r="G463" s="1">
        <f t="shared" si="35"/>
        <v>28607.040000000001</v>
      </c>
      <c r="H463" s="1">
        <v>-3619.64</v>
      </c>
      <c r="I463" s="1">
        <f t="shared" si="36"/>
        <v>24987.4</v>
      </c>
      <c r="J463" s="7">
        <f t="shared" si="37"/>
        <v>18740.550000000003</v>
      </c>
      <c r="K463" s="7">
        <f t="shared" si="38"/>
        <v>6246.85</v>
      </c>
      <c r="L463" s="31"/>
      <c r="M463" s="31" t="str">
        <f t="shared" si="39"/>
        <v xml:space="preserve"> </v>
      </c>
    </row>
    <row r="464" spans="1:13" x14ac:dyDescent="0.25">
      <c r="A464" s="36" t="s">
        <v>1817</v>
      </c>
      <c r="B464" s="37" t="s">
        <v>1818</v>
      </c>
      <c r="C464" s="37" t="s">
        <v>37</v>
      </c>
      <c r="D464" s="2" t="s">
        <v>890</v>
      </c>
      <c r="E464" s="1">
        <v>78104.61</v>
      </c>
      <c r="F464" s="1">
        <v>3445.02</v>
      </c>
      <c r="G464" s="1">
        <f t="shared" si="35"/>
        <v>74659.59</v>
      </c>
      <c r="H464" s="1">
        <v>-84533.33</v>
      </c>
      <c r="I464" s="1">
        <f t="shared" si="36"/>
        <v>0</v>
      </c>
      <c r="J464" s="7">
        <f t="shared" si="37"/>
        <v>0</v>
      </c>
      <c r="K464" s="7">
        <f t="shared" si="38"/>
        <v>0</v>
      </c>
      <c r="L464" s="31"/>
      <c r="M464" s="31" t="str">
        <f t="shared" si="39"/>
        <v xml:space="preserve"> </v>
      </c>
    </row>
    <row r="465" spans="1:14" x14ac:dyDescent="0.25">
      <c r="A465" s="36" t="s">
        <v>1819</v>
      </c>
      <c r="B465" s="37" t="s">
        <v>1820</v>
      </c>
      <c r="C465" s="37" t="s">
        <v>57</v>
      </c>
      <c r="D465" s="2" t="s">
        <v>890</v>
      </c>
      <c r="E465" s="1">
        <v>1328.31</v>
      </c>
      <c r="F465" s="1">
        <v>167.2</v>
      </c>
      <c r="G465" s="1">
        <f t="shared" si="35"/>
        <v>1161.1099999999999</v>
      </c>
      <c r="H465" s="1">
        <v>-5385.25</v>
      </c>
      <c r="I465" s="1">
        <f t="shared" si="36"/>
        <v>0</v>
      </c>
      <c r="J465" s="7">
        <f t="shared" si="37"/>
        <v>0</v>
      </c>
      <c r="K465" s="7">
        <f t="shared" si="38"/>
        <v>0</v>
      </c>
      <c r="L465" s="31"/>
      <c r="M465" s="31" t="str">
        <f t="shared" si="39"/>
        <v xml:space="preserve"> </v>
      </c>
    </row>
    <row r="466" spans="1:14" x14ac:dyDescent="0.25">
      <c r="A466" s="36" t="s">
        <v>1821</v>
      </c>
      <c r="B466" s="37" t="s">
        <v>1820</v>
      </c>
      <c r="C466" s="37" t="s">
        <v>21</v>
      </c>
      <c r="D466" s="2" t="s">
        <v>890</v>
      </c>
      <c r="E466" s="1">
        <v>0</v>
      </c>
      <c r="F466" s="1">
        <v>0</v>
      </c>
      <c r="G466" s="1">
        <f t="shared" si="35"/>
        <v>0</v>
      </c>
      <c r="H466" s="1">
        <v>0</v>
      </c>
      <c r="I466" s="1">
        <f t="shared" si="36"/>
        <v>0</v>
      </c>
      <c r="J466" s="7">
        <f t="shared" si="37"/>
        <v>0</v>
      </c>
      <c r="K466" s="7">
        <f t="shared" si="38"/>
        <v>0</v>
      </c>
      <c r="L466" s="31"/>
      <c r="M466" s="31" t="str">
        <f t="shared" si="39"/>
        <v xml:space="preserve"> </v>
      </c>
    </row>
    <row r="467" spans="1:14" x14ac:dyDescent="0.25">
      <c r="A467" s="36" t="s">
        <v>1822</v>
      </c>
      <c r="B467" s="37" t="s">
        <v>1823</v>
      </c>
      <c r="C467" s="37" t="s">
        <v>46</v>
      </c>
      <c r="D467" s="2" t="s">
        <v>890</v>
      </c>
      <c r="E467" s="1">
        <v>0</v>
      </c>
      <c r="F467" s="1">
        <v>0</v>
      </c>
      <c r="G467" s="1">
        <f t="shared" si="35"/>
        <v>0</v>
      </c>
      <c r="H467" s="1">
        <v>0</v>
      </c>
      <c r="I467" s="1">
        <f t="shared" si="36"/>
        <v>0</v>
      </c>
      <c r="J467" s="7">
        <f t="shared" si="37"/>
        <v>0</v>
      </c>
      <c r="K467" s="7">
        <f t="shared" si="38"/>
        <v>0</v>
      </c>
      <c r="L467" s="31"/>
      <c r="M467" s="31" t="str">
        <f t="shared" si="39"/>
        <v xml:space="preserve"> </v>
      </c>
    </row>
    <row r="468" spans="1:14" x14ac:dyDescent="0.25">
      <c r="A468" s="36" t="s">
        <v>1824</v>
      </c>
      <c r="B468" s="37" t="s">
        <v>1825</v>
      </c>
      <c r="C468" s="37" t="s">
        <v>19</v>
      </c>
      <c r="D468" s="2" t="s">
        <v>890</v>
      </c>
      <c r="E468" s="1">
        <v>962.98</v>
      </c>
      <c r="F468" s="1">
        <v>236.31</v>
      </c>
      <c r="G468" s="1">
        <f t="shared" si="35"/>
        <v>726.67000000000007</v>
      </c>
      <c r="H468" s="1">
        <v>-36397.93</v>
      </c>
      <c r="I468" s="1">
        <f t="shared" si="36"/>
        <v>0</v>
      </c>
      <c r="J468" s="7">
        <f t="shared" si="37"/>
        <v>0</v>
      </c>
      <c r="K468" s="7">
        <f t="shared" si="38"/>
        <v>0</v>
      </c>
      <c r="L468" s="31"/>
      <c r="M468" s="31" t="str">
        <f t="shared" si="39"/>
        <v xml:space="preserve"> </v>
      </c>
    </row>
    <row r="469" spans="1:14" x14ac:dyDescent="0.25">
      <c r="A469" s="36" t="s">
        <v>1826</v>
      </c>
      <c r="B469" s="37" t="s">
        <v>1827</v>
      </c>
      <c r="C469" s="37" t="s">
        <v>1053</v>
      </c>
      <c r="D469" s="2" t="s">
        <v>890</v>
      </c>
      <c r="E469" s="1">
        <v>142812.15</v>
      </c>
      <c r="F469" s="1">
        <v>6380.43</v>
      </c>
      <c r="G469" s="1">
        <f t="shared" si="35"/>
        <v>136431.72</v>
      </c>
      <c r="H469" s="1">
        <v>0</v>
      </c>
      <c r="I469" s="1">
        <f t="shared" si="36"/>
        <v>136431.72</v>
      </c>
      <c r="J469" s="7">
        <f t="shared" si="37"/>
        <v>102323.79000000001</v>
      </c>
      <c r="K469" s="7">
        <f t="shared" si="38"/>
        <v>34107.93</v>
      </c>
      <c r="L469" s="31"/>
      <c r="M469" s="31" t="str">
        <f t="shared" si="39"/>
        <v xml:space="preserve"> </v>
      </c>
    </row>
    <row r="470" spans="1:14" x14ac:dyDescent="0.25">
      <c r="A470" s="36" t="s">
        <v>1828</v>
      </c>
      <c r="B470" s="37" t="s">
        <v>1829</v>
      </c>
      <c r="C470" s="37" t="s">
        <v>47</v>
      </c>
      <c r="D470" s="2" t="s">
        <v>890</v>
      </c>
      <c r="E470" s="1">
        <v>1061.52</v>
      </c>
      <c r="F470" s="1">
        <v>955.55</v>
      </c>
      <c r="G470" s="1">
        <f t="shared" si="35"/>
        <v>105.97000000000003</v>
      </c>
      <c r="H470" s="1">
        <v>0</v>
      </c>
      <c r="I470" s="1">
        <f t="shared" si="36"/>
        <v>105.97000000000003</v>
      </c>
      <c r="J470" s="7">
        <f t="shared" si="37"/>
        <v>79.47750000000002</v>
      </c>
      <c r="K470" s="7">
        <f t="shared" si="38"/>
        <v>26.492500000000007</v>
      </c>
      <c r="L470" s="31"/>
      <c r="M470" s="31" t="str">
        <f t="shared" si="39"/>
        <v xml:space="preserve"> </v>
      </c>
    </row>
    <row r="471" spans="1:14" x14ac:dyDescent="0.25">
      <c r="A471" s="36" t="s">
        <v>1830</v>
      </c>
      <c r="B471" s="37" t="s">
        <v>1831</v>
      </c>
      <c r="C471" s="37" t="s">
        <v>43</v>
      </c>
      <c r="D471" s="2" t="s">
        <v>890</v>
      </c>
      <c r="E471" s="1">
        <v>0</v>
      </c>
      <c r="F471" s="1">
        <v>0</v>
      </c>
      <c r="G471" s="1">
        <f t="shared" si="35"/>
        <v>0</v>
      </c>
      <c r="H471" s="1">
        <v>0</v>
      </c>
      <c r="I471" s="1">
        <f t="shared" si="36"/>
        <v>0</v>
      </c>
      <c r="J471" s="7">
        <f t="shared" si="37"/>
        <v>0</v>
      </c>
      <c r="K471" s="7">
        <f t="shared" si="38"/>
        <v>0</v>
      </c>
      <c r="L471" s="31"/>
      <c r="M471" s="31" t="str">
        <f t="shared" si="39"/>
        <v xml:space="preserve"> </v>
      </c>
    </row>
    <row r="472" spans="1:14" x14ac:dyDescent="0.25">
      <c r="A472" s="36" t="s">
        <v>1832</v>
      </c>
      <c r="B472" s="37" t="s">
        <v>1833</v>
      </c>
      <c r="C472" s="37" t="s">
        <v>24</v>
      </c>
      <c r="D472" s="2" t="s">
        <v>890</v>
      </c>
      <c r="E472" s="1">
        <v>0</v>
      </c>
      <c r="F472" s="1">
        <v>0</v>
      </c>
      <c r="G472" s="1">
        <f t="shared" si="35"/>
        <v>0</v>
      </c>
      <c r="H472" s="1">
        <v>0</v>
      </c>
      <c r="I472" s="1">
        <f t="shared" si="36"/>
        <v>0</v>
      </c>
      <c r="J472" s="7">
        <f t="shared" si="37"/>
        <v>0</v>
      </c>
      <c r="K472" s="7">
        <f t="shared" si="38"/>
        <v>0</v>
      </c>
      <c r="L472" s="31"/>
      <c r="M472" s="31" t="str">
        <f t="shared" si="39"/>
        <v xml:space="preserve"> </v>
      </c>
    </row>
    <row r="473" spans="1:14" x14ac:dyDescent="0.25">
      <c r="A473" s="36" t="s">
        <v>1834</v>
      </c>
      <c r="B473" s="37" t="s">
        <v>1835</v>
      </c>
      <c r="C473" s="37" t="s">
        <v>911</v>
      </c>
      <c r="D473" s="2" t="s">
        <v>890</v>
      </c>
      <c r="E473" s="1">
        <v>10101.73</v>
      </c>
      <c r="F473" s="1">
        <v>452.82</v>
      </c>
      <c r="G473" s="1">
        <f t="shared" si="35"/>
        <v>9648.91</v>
      </c>
      <c r="H473" s="1">
        <v>0</v>
      </c>
      <c r="I473" s="1">
        <f t="shared" si="36"/>
        <v>9648.91</v>
      </c>
      <c r="J473" s="7">
        <f t="shared" si="37"/>
        <v>7236.6824999999999</v>
      </c>
      <c r="K473" s="7">
        <f t="shared" si="38"/>
        <v>2412.2275</v>
      </c>
      <c r="L473" s="31"/>
      <c r="M473" s="31" t="str">
        <f t="shared" si="39"/>
        <v xml:space="preserve"> </v>
      </c>
    </row>
    <row r="474" spans="1:14" x14ac:dyDescent="0.25">
      <c r="A474" s="36" t="s">
        <v>1836</v>
      </c>
      <c r="B474" s="37" t="s">
        <v>1837</v>
      </c>
      <c r="C474" s="37" t="s">
        <v>34</v>
      </c>
      <c r="D474" s="2" t="s">
        <v>890</v>
      </c>
      <c r="E474" s="1">
        <v>6791.63</v>
      </c>
      <c r="F474" s="1">
        <v>4846.49</v>
      </c>
      <c r="G474" s="1">
        <f t="shared" si="35"/>
        <v>1945.1400000000003</v>
      </c>
      <c r="H474" s="1">
        <v>-1923.3</v>
      </c>
      <c r="I474" s="1">
        <f t="shared" si="36"/>
        <v>21.840000000000373</v>
      </c>
      <c r="J474" s="7">
        <f t="shared" si="37"/>
        <v>16.38000000000028</v>
      </c>
      <c r="K474" s="7">
        <f t="shared" si="38"/>
        <v>5.4600000000000932</v>
      </c>
      <c r="L474" s="31"/>
      <c r="M474" s="31" t="str">
        <f t="shared" si="39"/>
        <v xml:space="preserve"> </v>
      </c>
    </row>
    <row r="475" spans="1:14" x14ac:dyDescent="0.25">
      <c r="A475" s="36" t="s">
        <v>1838</v>
      </c>
      <c r="B475" s="37" t="s">
        <v>1839</v>
      </c>
      <c r="C475" s="37" t="s">
        <v>45</v>
      </c>
      <c r="D475" s="2" t="s">
        <v>69</v>
      </c>
      <c r="E475" s="1">
        <v>343619.1</v>
      </c>
      <c r="F475" s="1">
        <v>33051.1</v>
      </c>
      <c r="G475" s="1">
        <f t="shared" si="35"/>
        <v>310568</v>
      </c>
      <c r="H475" s="1">
        <v>0</v>
      </c>
      <c r="I475" s="1">
        <f t="shared" si="36"/>
        <v>310568</v>
      </c>
      <c r="J475" s="7">
        <f t="shared" si="37"/>
        <v>232926</v>
      </c>
      <c r="K475" s="7">
        <f t="shared" si="38"/>
        <v>77642</v>
      </c>
      <c r="L475" s="31">
        <v>0</v>
      </c>
      <c r="M475" s="31">
        <f t="shared" si="39"/>
        <v>33051.1</v>
      </c>
      <c r="N475" s="17">
        <v>7405.84</v>
      </c>
    </row>
    <row r="476" spans="1:14" x14ac:dyDescent="0.25">
      <c r="A476" s="36" t="s">
        <v>1840</v>
      </c>
      <c r="B476" s="37" t="s">
        <v>1841</v>
      </c>
      <c r="C476" s="37" t="s">
        <v>15</v>
      </c>
      <c r="D476" s="2" t="s">
        <v>890</v>
      </c>
      <c r="E476" s="1">
        <v>164611.54</v>
      </c>
      <c r="F476" s="1">
        <v>10128.23</v>
      </c>
      <c r="G476" s="1">
        <f t="shared" si="35"/>
        <v>154483.31</v>
      </c>
      <c r="H476" s="1">
        <v>-169978.91</v>
      </c>
      <c r="I476" s="1">
        <f t="shared" si="36"/>
        <v>0</v>
      </c>
      <c r="J476" s="7">
        <f t="shared" si="37"/>
        <v>0</v>
      </c>
      <c r="K476" s="7">
        <f t="shared" si="38"/>
        <v>0</v>
      </c>
      <c r="L476" s="31"/>
      <c r="M476" s="31" t="str">
        <f t="shared" si="39"/>
        <v xml:space="preserve"> </v>
      </c>
    </row>
    <row r="477" spans="1:14" x14ac:dyDescent="0.25">
      <c r="A477" s="36" t="s">
        <v>1842</v>
      </c>
      <c r="B477" s="37" t="s">
        <v>1843</v>
      </c>
      <c r="C477" s="37" t="s">
        <v>67</v>
      </c>
      <c r="D477" s="2" t="s">
        <v>890</v>
      </c>
      <c r="E477" s="1">
        <v>31290.07</v>
      </c>
      <c r="F477" s="1">
        <v>0</v>
      </c>
      <c r="G477" s="1">
        <f t="shared" si="35"/>
        <v>31290.07</v>
      </c>
      <c r="H477" s="1">
        <v>0</v>
      </c>
      <c r="I477" s="1">
        <f t="shared" si="36"/>
        <v>31290.07</v>
      </c>
      <c r="J477" s="7">
        <f t="shared" si="37"/>
        <v>23467.552499999998</v>
      </c>
      <c r="K477" s="7">
        <f t="shared" si="38"/>
        <v>7822.5174999999999</v>
      </c>
      <c r="L477" s="31"/>
      <c r="M477" s="31" t="str">
        <f t="shared" si="39"/>
        <v xml:space="preserve"> </v>
      </c>
    </row>
    <row r="478" spans="1:14" x14ac:dyDescent="0.25">
      <c r="A478" s="36" t="s">
        <v>1844</v>
      </c>
      <c r="B478" s="37" t="s">
        <v>1845</v>
      </c>
      <c r="C478" s="37" t="s">
        <v>26</v>
      </c>
      <c r="D478" s="2" t="s">
        <v>890</v>
      </c>
      <c r="E478" s="1">
        <v>2568.7600000000002</v>
      </c>
      <c r="F478" s="1">
        <v>694.42</v>
      </c>
      <c r="G478" s="1">
        <f t="shared" si="35"/>
        <v>1874.3400000000001</v>
      </c>
      <c r="H478" s="1">
        <v>0</v>
      </c>
      <c r="I478" s="1">
        <f t="shared" si="36"/>
        <v>1874.3400000000001</v>
      </c>
      <c r="J478" s="7">
        <f t="shared" si="37"/>
        <v>1405.7550000000001</v>
      </c>
      <c r="K478" s="7">
        <f t="shared" si="38"/>
        <v>468.58500000000004</v>
      </c>
      <c r="L478" s="31"/>
      <c r="M478" s="31" t="str">
        <f t="shared" si="39"/>
        <v xml:space="preserve"> </v>
      </c>
    </row>
    <row r="479" spans="1:14" x14ac:dyDescent="0.25">
      <c r="A479" s="36" t="s">
        <v>1846</v>
      </c>
      <c r="B479" s="37" t="s">
        <v>1847</v>
      </c>
      <c r="C479" s="37" t="s">
        <v>38</v>
      </c>
      <c r="D479" s="2" t="s">
        <v>890</v>
      </c>
      <c r="E479" s="1">
        <v>38778.6</v>
      </c>
      <c r="F479" s="1">
        <v>1772.4</v>
      </c>
      <c r="G479" s="1">
        <f t="shared" si="35"/>
        <v>37006.199999999997</v>
      </c>
      <c r="H479" s="1">
        <v>0</v>
      </c>
      <c r="I479" s="1">
        <f t="shared" si="36"/>
        <v>37006.199999999997</v>
      </c>
      <c r="J479" s="7">
        <f t="shared" si="37"/>
        <v>27754.649999999998</v>
      </c>
      <c r="K479" s="7">
        <f t="shared" si="38"/>
        <v>9251.5499999999993</v>
      </c>
      <c r="L479" s="31"/>
      <c r="M479" s="31" t="str">
        <f t="shared" si="39"/>
        <v xml:space="preserve"> </v>
      </c>
    </row>
    <row r="480" spans="1:14" x14ac:dyDescent="0.25">
      <c r="A480" s="36" t="s">
        <v>1848</v>
      </c>
      <c r="B480" s="37" t="s">
        <v>1849</v>
      </c>
      <c r="C480" s="37" t="s">
        <v>20</v>
      </c>
      <c r="D480" s="2" t="s">
        <v>890</v>
      </c>
      <c r="E480" s="1">
        <v>7821.18</v>
      </c>
      <c r="F480" s="1">
        <v>0</v>
      </c>
      <c r="G480" s="1">
        <f t="shared" si="35"/>
        <v>7821.18</v>
      </c>
      <c r="H480" s="1">
        <v>0</v>
      </c>
      <c r="I480" s="1">
        <f t="shared" si="36"/>
        <v>7821.18</v>
      </c>
      <c r="J480" s="7">
        <f t="shared" si="37"/>
        <v>5865.8850000000002</v>
      </c>
      <c r="K480" s="7">
        <f t="shared" si="38"/>
        <v>1955.2950000000001</v>
      </c>
      <c r="L480" s="31"/>
      <c r="M480" s="31" t="str">
        <f t="shared" si="39"/>
        <v xml:space="preserve"> </v>
      </c>
    </row>
    <row r="481" spans="1:14" x14ac:dyDescent="0.25">
      <c r="A481" s="36" t="s">
        <v>1850</v>
      </c>
      <c r="B481" s="37" t="s">
        <v>1851</v>
      </c>
      <c r="C481" s="37" t="s">
        <v>19</v>
      </c>
      <c r="D481" s="2" t="s">
        <v>890</v>
      </c>
      <c r="E481" s="1">
        <v>34679.69</v>
      </c>
      <c r="F481" s="1">
        <v>1680.45</v>
      </c>
      <c r="G481" s="1">
        <f t="shared" si="35"/>
        <v>32999.240000000005</v>
      </c>
      <c r="H481" s="1">
        <v>-78874.05</v>
      </c>
      <c r="I481" s="1">
        <f t="shared" si="36"/>
        <v>0</v>
      </c>
      <c r="J481" s="7">
        <f t="shared" si="37"/>
        <v>0</v>
      </c>
      <c r="K481" s="7">
        <f t="shared" si="38"/>
        <v>0</v>
      </c>
      <c r="L481" s="31"/>
      <c r="M481" s="31" t="str">
        <f t="shared" si="39"/>
        <v xml:space="preserve"> </v>
      </c>
    </row>
    <row r="482" spans="1:14" x14ac:dyDescent="0.25">
      <c r="A482" s="36" t="s">
        <v>1852</v>
      </c>
      <c r="B482" s="37" t="s">
        <v>1853</v>
      </c>
      <c r="C482" s="37" t="s">
        <v>33</v>
      </c>
      <c r="D482" s="2" t="s">
        <v>890</v>
      </c>
      <c r="E482" s="1">
        <v>0</v>
      </c>
      <c r="F482" s="1">
        <v>0</v>
      </c>
      <c r="G482" s="1">
        <f t="shared" si="35"/>
        <v>0</v>
      </c>
      <c r="H482" s="1">
        <v>0</v>
      </c>
      <c r="I482" s="1">
        <f t="shared" si="36"/>
        <v>0</v>
      </c>
      <c r="J482" s="7">
        <f t="shared" si="37"/>
        <v>0</v>
      </c>
      <c r="K482" s="7">
        <f t="shared" si="38"/>
        <v>0</v>
      </c>
      <c r="L482" s="31"/>
      <c r="M482" s="31" t="str">
        <f t="shared" si="39"/>
        <v xml:space="preserve"> </v>
      </c>
    </row>
    <row r="483" spans="1:14" x14ac:dyDescent="0.25">
      <c r="A483" s="36" t="s">
        <v>1854</v>
      </c>
      <c r="B483" s="37" t="s">
        <v>1855</v>
      </c>
      <c r="C483" s="37" t="s">
        <v>35</v>
      </c>
      <c r="D483" s="2" t="s">
        <v>890</v>
      </c>
      <c r="E483" s="1">
        <v>2772.65</v>
      </c>
      <c r="F483" s="1">
        <v>1084.06</v>
      </c>
      <c r="G483" s="1">
        <f t="shared" si="35"/>
        <v>1688.5900000000001</v>
      </c>
      <c r="H483" s="1">
        <v>0</v>
      </c>
      <c r="I483" s="1">
        <f t="shared" si="36"/>
        <v>1688.5900000000001</v>
      </c>
      <c r="J483" s="7">
        <f t="shared" si="37"/>
        <v>1266.4425000000001</v>
      </c>
      <c r="K483" s="7">
        <f t="shared" si="38"/>
        <v>422.14750000000004</v>
      </c>
      <c r="L483" s="31"/>
      <c r="M483" s="31" t="str">
        <f t="shared" si="39"/>
        <v xml:space="preserve"> </v>
      </c>
    </row>
    <row r="484" spans="1:14" x14ac:dyDescent="0.25">
      <c r="A484" s="36" t="s">
        <v>1856</v>
      </c>
      <c r="B484" s="37" t="s">
        <v>1857</v>
      </c>
      <c r="C484" s="37" t="s">
        <v>50</v>
      </c>
      <c r="D484" s="2" t="s">
        <v>890</v>
      </c>
      <c r="E484" s="1">
        <v>43596.28</v>
      </c>
      <c r="F484" s="1">
        <v>3208.03</v>
      </c>
      <c r="G484" s="1">
        <f t="shared" si="35"/>
        <v>40388.25</v>
      </c>
      <c r="H484" s="1">
        <v>0</v>
      </c>
      <c r="I484" s="1">
        <f t="shared" si="36"/>
        <v>40388.25</v>
      </c>
      <c r="J484" s="7">
        <f t="shared" si="37"/>
        <v>30291.1875</v>
      </c>
      <c r="K484" s="7">
        <f t="shared" si="38"/>
        <v>10097.0625</v>
      </c>
      <c r="L484" s="31"/>
      <c r="M484" s="31" t="str">
        <f t="shared" si="39"/>
        <v xml:space="preserve"> </v>
      </c>
    </row>
    <row r="485" spans="1:14" x14ac:dyDescent="0.25">
      <c r="A485" s="36" t="s">
        <v>1858</v>
      </c>
      <c r="B485" s="37" t="s">
        <v>1859</v>
      </c>
      <c r="C485" s="37" t="s">
        <v>911</v>
      </c>
      <c r="D485" s="2" t="s">
        <v>890</v>
      </c>
      <c r="E485" s="1">
        <v>61747.66</v>
      </c>
      <c r="F485" s="1">
        <v>4274.5200000000004</v>
      </c>
      <c r="G485" s="1">
        <f t="shared" si="35"/>
        <v>57473.14</v>
      </c>
      <c r="H485" s="1">
        <v>0</v>
      </c>
      <c r="I485" s="1">
        <f t="shared" si="36"/>
        <v>57473.14</v>
      </c>
      <c r="J485" s="7">
        <f t="shared" si="37"/>
        <v>43104.854999999996</v>
      </c>
      <c r="K485" s="7">
        <f t="shared" si="38"/>
        <v>14368.285</v>
      </c>
      <c r="L485" s="31"/>
      <c r="M485" s="31" t="str">
        <f t="shared" si="39"/>
        <v xml:space="preserve"> </v>
      </c>
    </row>
    <row r="486" spans="1:14" x14ac:dyDescent="0.25">
      <c r="A486" s="36" t="s">
        <v>1860</v>
      </c>
      <c r="B486" s="37" t="s">
        <v>1861</v>
      </c>
      <c r="C486" s="37" t="s">
        <v>19</v>
      </c>
      <c r="D486" s="2" t="s">
        <v>890</v>
      </c>
      <c r="E486" s="1">
        <v>5996.82</v>
      </c>
      <c r="F486" s="1">
        <v>364.01</v>
      </c>
      <c r="G486" s="1">
        <f t="shared" si="35"/>
        <v>5632.8099999999995</v>
      </c>
      <c r="H486" s="1">
        <v>-138654.21</v>
      </c>
      <c r="I486" s="1">
        <f t="shared" si="36"/>
        <v>0</v>
      </c>
      <c r="J486" s="7">
        <f t="shared" si="37"/>
        <v>0</v>
      </c>
      <c r="K486" s="7">
        <f t="shared" si="38"/>
        <v>0</v>
      </c>
      <c r="L486" s="31"/>
      <c r="M486" s="31" t="str">
        <f t="shared" si="39"/>
        <v xml:space="preserve"> </v>
      </c>
    </row>
    <row r="487" spans="1:14" x14ac:dyDescent="0.25">
      <c r="A487" s="36" t="s">
        <v>1862</v>
      </c>
      <c r="B487" s="37" t="s">
        <v>1863</v>
      </c>
      <c r="C487" s="37" t="s">
        <v>970</v>
      </c>
      <c r="D487" s="2" t="s">
        <v>890</v>
      </c>
      <c r="E487" s="1">
        <v>17057.96</v>
      </c>
      <c r="F487" s="1">
        <v>1471.77</v>
      </c>
      <c r="G487" s="1">
        <f t="shared" si="35"/>
        <v>15586.189999999999</v>
      </c>
      <c r="H487" s="1">
        <v>0</v>
      </c>
      <c r="I487" s="1">
        <f t="shared" si="36"/>
        <v>15586.189999999999</v>
      </c>
      <c r="J487" s="7">
        <f t="shared" si="37"/>
        <v>11689.642499999998</v>
      </c>
      <c r="K487" s="7">
        <f t="shared" si="38"/>
        <v>3896.5474999999997</v>
      </c>
      <c r="L487" s="31"/>
      <c r="M487" s="31" t="str">
        <f t="shared" si="39"/>
        <v xml:space="preserve"> </v>
      </c>
    </row>
    <row r="488" spans="1:14" x14ac:dyDescent="0.25">
      <c r="A488" s="36" t="s">
        <v>1864</v>
      </c>
      <c r="B488" s="37" t="s">
        <v>1865</v>
      </c>
      <c r="C488" s="37" t="s">
        <v>19</v>
      </c>
      <c r="D488" s="2" t="s">
        <v>890</v>
      </c>
      <c r="E488" s="1">
        <v>50628.480000000003</v>
      </c>
      <c r="F488" s="1">
        <v>1602.2</v>
      </c>
      <c r="G488" s="1">
        <f t="shared" si="35"/>
        <v>49026.280000000006</v>
      </c>
      <c r="H488" s="1">
        <v>-99374.95</v>
      </c>
      <c r="I488" s="1">
        <f t="shared" si="36"/>
        <v>0</v>
      </c>
      <c r="J488" s="7">
        <f t="shared" si="37"/>
        <v>0</v>
      </c>
      <c r="K488" s="7">
        <f t="shared" si="38"/>
        <v>0</v>
      </c>
      <c r="L488" s="31"/>
      <c r="M488" s="31" t="str">
        <f t="shared" si="39"/>
        <v xml:space="preserve"> </v>
      </c>
    </row>
    <row r="489" spans="1:14" x14ac:dyDescent="0.25">
      <c r="A489" s="36" t="s">
        <v>1866</v>
      </c>
      <c r="B489" s="37" t="s">
        <v>1867</v>
      </c>
      <c r="C489" s="37" t="s">
        <v>46</v>
      </c>
      <c r="D489" s="2" t="s">
        <v>890</v>
      </c>
      <c r="E489" s="1">
        <v>26801.23</v>
      </c>
      <c r="F489" s="1">
        <v>0</v>
      </c>
      <c r="G489" s="1">
        <f t="shared" si="35"/>
        <v>26801.23</v>
      </c>
      <c r="H489" s="1">
        <v>0</v>
      </c>
      <c r="I489" s="1">
        <f t="shared" si="36"/>
        <v>26801.23</v>
      </c>
      <c r="J489" s="7">
        <f t="shared" si="37"/>
        <v>20100.922500000001</v>
      </c>
      <c r="K489" s="7">
        <f t="shared" si="38"/>
        <v>6700.3074999999999</v>
      </c>
      <c r="L489" s="31"/>
      <c r="M489" s="31" t="str">
        <f t="shared" si="39"/>
        <v xml:space="preserve"> </v>
      </c>
    </row>
    <row r="490" spans="1:14" x14ac:dyDescent="0.25">
      <c r="A490" s="36" t="s">
        <v>1868</v>
      </c>
      <c r="B490" s="37" t="s">
        <v>1869</v>
      </c>
      <c r="C490" s="37" t="s">
        <v>26</v>
      </c>
      <c r="D490" s="2" t="s">
        <v>890</v>
      </c>
      <c r="E490" s="1">
        <v>10886.66</v>
      </c>
      <c r="F490" s="1">
        <v>1828.45</v>
      </c>
      <c r="G490" s="1">
        <f t="shared" si="35"/>
        <v>9058.2099999999991</v>
      </c>
      <c r="H490" s="1">
        <v>0</v>
      </c>
      <c r="I490" s="1">
        <f t="shared" si="36"/>
        <v>9058.2099999999991</v>
      </c>
      <c r="J490" s="7">
        <f t="shared" si="37"/>
        <v>6793.6574999999993</v>
      </c>
      <c r="K490" s="7">
        <f t="shared" si="38"/>
        <v>2264.5524999999998</v>
      </c>
      <c r="L490" s="31"/>
      <c r="M490" s="31" t="str">
        <f t="shared" si="39"/>
        <v xml:space="preserve"> </v>
      </c>
    </row>
    <row r="491" spans="1:14" x14ac:dyDescent="0.25">
      <c r="A491" s="36" t="s">
        <v>1870</v>
      </c>
      <c r="B491" s="37" t="s">
        <v>1871</v>
      </c>
      <c r="C491" s="37" t="s">
        <v>23</v>
      </c>
      <c r="D491" s="2" t="s">
        <v>69</v>
      </c>
      <c r="E491" s="1">
        <v>2212622.7400000002</v>
      </c>
      <c r="F491" s="1">
        <v>150210.53</v>
      </c>
      <c r="G491" s="1">
        <f t="shared" si="35"/>
        <v>2062412.2100000002</v>
      </c>
      <c r="H491" s="1">
        <v>-1782.16</v>
      </c>
      <c r="I491" s="1">
        <f t="shared" si="36"/>
        <v>2060630.0500000003</v>
      </c>
      <c r="J491" s="7">
        <f t="shared" si="37"/>
        <v>1545472.5375000001</v>
      </c>
      <c r="K491" s="7">
        <f t="shared" si="38"/>
        <v>515157.51250000007</v>
      </c>
      <c r="L491" s="31">
        <v>0</v>
      </c>
      <c r="M491" s="31">
        <f t="shared" si="39"/>
        <v>150210.53</v>
      </c>
      <c r="N491" s="17">
        <v>54152.3</v>
      </c>
    </row>
    <row r="492" spans="1:14" x14ac:dyDescent="0.25">
      <c r="A492" s="36" t="s">
        <v>1872</v>
      </c>
      <c r="B492" s="37" t="s">
        <v>1873</v>
      </c>
      <c r="C492" s="37" t="s">
        <v>47</v>
      </c>
      <c r="D492" s="2" t="s">
        <v>890</v>
      </c>
      <c r="E492" s="1">
        <v>31905.25</v>
      </c>
      <c r="F492" s="1">
        <v>3265.76</v>
      </c>
      <c r="G492" s="1">
        <f t="shared" si="35"/>
        <v>28639.489999999998</v>
      </c>
      <c r="H492" s="1">
        <v>0</v>
      </c>
      <c r="I492" s="1">
        <f t="shared" si="36"/>
        <v>28639.489999999998</v>
      </c>
      <c r="J492" s="7">
        <f t="shared" si="37"/>
        <v>21479.6175</v>
      </c>
      <c r="K492" s="7">
        <f t="shared" si="38"/>
        <v>7159.8724999999995</v>
      </c>
      <c r="L492" s="31"/>
      <c r="M492" s="31" t="str">
        <f t="shared" si="39"/>
        <v xml:space="preserve"> </v>
      </c>
    </row>
    <row r="493" spans="1:14" x14ac:dyDescent="0.25">
      <c r="A493" s="36" t="s">
        <v>1874</v>
      </c>
      <c r="B493" s="37" t="s">
        <v>1873</v>
      </c>
      <c r="C493" s="37" t="s">
        <v>56</v>
      </c>
      <c r="D493" s="2" t="s">
        <v>890</v>
      </c>
      <c r="E493" s="1">
        <v>9629.23</v>
      </c>
      <c r="F493" s="1">
        <v>316</v>
      </c>
      <c r="G493" s="1">
        <f t="shared" si="35"/>
        <v>9313.23</v>
      </c>
      <c r="H493" s="1">
        <v>0</v>
      </c>
      <c r="I493" s="1">
        <f t="shared" si="36"/>
        <v>9313.23</v>
      </c>
      <c r="J493" s="7">
        <f t="shared" si="37"/>
        <v>6984.9224999999997</v>
      </c>
      <c r="K493" s="7">
        <f t="shared" si="38"/>
        <v>2328.3074999999999</v>
      </c>
      <c r="L493" s="31"/>
      <c r="M493" s="31" t="str">
        <f t="shared" si="39"/>
        <v xml:space="preserve"> </v>
      </c>
    </row>
    <row r="494" spans="1:14" x14ac:dyDescent="0.25">
      <c r="A494" s="36" t="s">
        <v>1875</v>
      </c>
      <c r="B494" s="37" t="s">
        <v>1876</v>
      </c>
      <c r="C494" s="37" t="s">
        <v>59</v>
      </c>
      <c r="D494" s="2" t="s">
        <v>890</v>
      </c>
      <c r="E494" s="1">
        <v>5026.8500000000004</v>
      </c>
      <c r="F494" s="1">
        <v>1930</v>
      </c>
      <c r="G494" s="1">
        <f t="shared" si="35"/>
        <v>3096.8500000000004</v>
      </c>
      <c r="H494" s="1">
        <v>0</v>
      </c>
      <c r="I494" s="1">
        <f t="shared" si="36"/>
        <v>3096.8500000000004</v>
      </c>
      <c r="J494" s="7">
        <f t="shared" si="37"/>
        <v>2322.6375000000003</v>
      </c>
      <c r="K494" s="7">
        <f t="shared" si="38"/>
        <v>774.21250000000009</v>
      </c>
      <c r="L494" s="31"/>
      <c r="M494" s="31" t="str">
        <f t="shared" si="39"/>
        <v xml:space="preserve"> </v>
      </c>
    </row>
    <row r="495" spans="1:14" x14ac:dyDescent="0.25">
      <c r="A495" s="36" t="s">
        <v>1877</v>
      </c>
      <c r="B495" s="37" t="s">
        <v>1876</v>
      </c>
      <c r="C495" s="37" t="s">
        <v>28</v>
      </c>
      <c r="D495" s="2" t="s">
        <v>890</v>
      </c>
      <c r="E495" s="1">
        <v>5003.28</v>
      </c>
      <c r="F495" s="1">
        <v>413.51</v>
      </c>
      <c r="G495" s="1">
        <f t="shared" si="35"/>
        <v>4589.7699999999995</v>
      </c>
      <c r="H495" s="1">
        <v>0</v>
      </c>
      <c r="I495" s="1">
        <f t="shared" si="36"/>
        <v>4589.7699999999995</v>
      </c>
      <c r="J495" s="7">
        <f t="shared" si="37"/>
        <v>3442.3274999999994</v>
      </c>
      <c r="K495" s="7">
        <f t="shared" si="38"/>
        <v>1147.4424999999999</v>
      </c>
      <c r="L495" s="31"/>
      <c r="M495" s="31" t="str">
        <f t="shared" si="39"/>
        <v xml:space="preserve"> </v>
      </c>
    </row>
    <row r="496" spans="1:14" x14ac:dyDescent="0.25">
      <c r="A496" s="36" t="s">
        <v>1878</v>
      </c>
      <c r="B496" s="37" t="s">
        <v>1879</v>
      </c>
      <c r="C496" s="37" t="s">
        <v>34</v>
      </c>
      <c r="D496" s="2" t="s">
        <v>890</v>
      </c>
      <c r="E496" s="1">
        <v>36817.29</v>
      </c>
      <c r="F496" s="1">
        <v>2638.05</v>
      </c>
      <c r="G496" s="1">
        <f t="shared" si="35"/>
        <v>34179.24</v>
      </c>
      <c r="H496" s="1">
        <v>0</v>
      </c>
      <c r="I496" s="1">
        <f t="shared" si="36"/>
        <v>34179.24</v>
      </c>
      <c r="J496" s="7">
        <f t="shared" si="37"/>
        <v>25634.43</v>
      </c>
      <c r="K496" s="7">
        <f t="shared" si="38"/>
        <v>8544.81</v>
      </c>
      <c r="L496" s="31"/>
      <c r="M496" s="31" t="str">
        <f t="shared" si="39"/>
        <v xml:space="preserve"> </v>
      </c>
    </row>
    <row r="497" spans="1:13" x14ac:dyDescent="0.25">
      <c r="A497" s="36" t="s">
        <v>1880</v>
      </c>
      <c r="B497" s="37" t="s">
        <v>1879</v>
      </c>
      <c r="C497" s="37" t="s">
        <v>1214</v>
      </c>
      <c r="D497" s="2" t="s">
        <v>890</v>
      </c>
      <c r="E497" s="1">
        <v>53623.97</v>
      </c>
      <c r="F497" s="1">
        <v>4056.16</v>
      </c>
      <c r="G497" s="1">
        <f t="shared" si="35"/>
        <v>49567.81</v>
      </c>
      <c r="H497" s="1">
        <v>-8434.5</v>
      </c>
      <c r="I497" s="1">
        <f t="shared" si="36"/>
        <v>41133.31</v>
      </c>
      <c r="J497" s="7">
        <f t="shared" si="37"/>
        <v>30849.982499999998</v>
      </c>
      <c r="K497" s="7">
        <f t="shared" si="38"/>
        <v>10283.327499999999</v>
      </c>
      <c r="L497" s="31"/>
      <c r="M497" s="31" t="str">
        <f t="shared" si="39"/>
        <v xml:space="preserve"> </v>
      </c>
    </row>
    <row r="498" spans="1:13" x14ac:dyDescent="0.25">
      <c r="A498" s="36" t="s">
        <v>1881</v>
      </c>
      <c r="B498" s="37" t="s">
        <v>1879</v>
      </c>
      <c r="C498" s="37" t="s">
        <v>1167</v>
      </c>
      <c r="D498" s="2" t="s">
        <v>890</v>
      </c>
      <c r="E498" s="1">
        <v>50655.44</v>
      </c>
      <c r="F498" s="1">
        <v>1545.36</v>
      </c>
      <c r="G498" s="1">
        <f t="shared" si="35"/>
        <v>49110.080000000002</v>
      </c>
      <c r="H498" s="1">
        <v>0</v>
      </c>
      <c r="I498" s="1">
        <f t="shared" si="36"/>
        <v>49110.080000000002</v>
      </c>
      <c r="J498" s="7">
        <f t="shared" si="37"/>
        <v>36832.559999999998</v>
      </c>
      <c r="K498" s="7">
        <f t="shared" si="38"/>
        <v>12277.52</v>
      </c>
      <c r="L498" s="31"/>
      <c r="M498" s="31" t="str">
        <f t="shared" si="39"/>
        <v xml:space="preserve"> </v>
      </c>
    </row>
    <row r="499" spans="1:13" x14ac:dyDescent="0.25">
      <c r="A499" s="36" t="s">
        <v>1882</v>
      </c>
      <c r="B499" s="37" t="s">
        <v>1883</v>
      </c>
      <c r="C499" s="37" t="s">
        <v>42</v>
      </c>
      <c r="D499" s="2" t="s">
        <v>890</v>
      </c>
      <c r="E499" s="1">
        <v>0</v>
      </c>
      <c r="F499" s="1">
        <v>0</v>
      </c>
      <c r="G499" s="1">
        <f t="shared" si="35"/>
        <v>0</v>
      </c>
      <c r="H499" s="1">
        <v>0</v>
      </c>
      <c r="I499" s="1">
        <f t="shared" si="36"/>
        <v>0</v>
      </c>
      <c r="J499" s="7">
        <f t="shared" si="37"/>
        <v>0</v>
      </c>
      <c r="K499" s="7">
        <f t="shared" si="38"/>
        <v>0</v>
      </c>
      <c r="L499" s="31"/>
      <c r="M499" s="31" t="str">
        <f t="shared" si="39"/>
        <v xml:space="preserve"> </v>
      </c>
    </row>
    <row r="500" spans="1:13" x14ac:dyDescent="0.25">
      <c r="A500" s="36" t="s">
        <v>1884</v>
      </c>
      <c r="B500" s="37" t="s">
        <v>1885</v>
      </c>
      <c r="C500" s="37" t="s">
        <v>44</v>
      </c>
      <c r="D500" s="2" t="s">
        <v>890</v>
      </c>
      <c r="E500" s="1">
        <v>103104.4</v>
      </c>
      <c r="F500" s="1">
        <v>7381.12</v>
      </c>
      <c r="G500" s="1">
        <f t="shared" si="35"/>
        <v>95723.28</v>
      </c>
      <c r="H500" s="1">
        <v>0</v>
      </c>
      <c r="I500" s="1">
        <f t="shared" si="36"/>
        <v>95723.28</v>
      </c>
      <c r="J500" s="7">
        <f t="shared" si="37"/>
        <v>71792.459999999992</v>
      </c>
      <c r="K500" s="7">
        <f t="shared" si="38"/>
        <v>23930.82</v>
      </c>
      <c r="L500" s="31"/>
      <c r="M500" s="31" t="str">
        <f t="shared" si="39"/>
        <v xml:space="preserve"> </v>
      </c>
    </row>
    <row r="501" spans="1:13" x14ac:dyDescent="0.25">
      <c r="A501" s="36" t="s">
        <v>1886</v>
      </c>
      <c r="B501" s="37" t="s">
        <v>1887</v>
      </c>
      <c r="C501" s="37" t="s">
        <v>29</v>
      </c>
      <c r="D501" s="2" t="s">
        <v>890</v>
      </c>
      <c r="E501" s="1">
        <v>358.81</v>
      </c>
      <c r="F501" s="1">
        <v>0</v>
      </c>
      <c r="G501" s="1">
        <f t="shared" si="35"/>
        <v>358.81</v>
      </c>
      <c r="H501" s="1">
        <v>0</v>
      </c>
      <c r="I501" s="1">
        <f t="shared" si="36"/>
        <v>358.81</v>
      </c>
      <c r="J501" s="7">
        <f t="shared" si="37"/>
        <v>269.10750000000002</v>
      </c>
      <c r="K501" s="7">
        <f t="shared" si="38"/>
        <v>89.702500000000001</v>
      </c>
      <c r="L501" s="31"/>
      <c r="M501" s="31" t="str">
        <f t="shared" si="39"/>
        <v xml:space="preserve"> </v>
      </c>
    </row>
    <row r="502" spans="1:13" x14ac:dyDescent="0.25">
      <c r="A502" s="36" t="s">
        <v>1888</v>
      </c>
      <c r="B502" s="37" t="s">
        <v>1889</v>
      </c>
      <c r="C502" s="37" t="s">
        <v>33</v>
      </c>
      <c r="D502" s="2" t="s">
        <v>890</v>
      </c>
      <c r="E502" s="1">
        <v>34057.449999999997</v>
      </c>
      <c r="F502" s="1">
        <v>1729.87</v>
      </c>
      <c r="G502" s="1">
        <f t="shared" si="35"/>
        <v>32327.579999999998</v>
      </c>
      <c r="H502" s="1">
        <v>0</v>
      </c>
      <c r="I502" s="1">
        <f t="shared" si="36"/>
        <v>32327.579999999998</v>
      </c>
      <c r="J502" s="7">
        <f t="shared" si="37"/>
        <v>24245.684999999998</v>
      </c>
      <c r="K502" s="7">
        <f t="shared" si="38"/>
        <v>8081.8949999999995</v>
      </c>
      <c r="L502" s="31"/>
      <c r="M502" s="31" t="str">
        <f t="shared" si="39"/>
        <v xml:space="preserve"> </v>
      </c>
    </row>
    <row r="503" spans="1:13" x14ac:dyDescent="0.25">
      <c r="A503" s="36" t="s">
        <v>1890</v>
      </c>
      <c r="B503" s="37" t="s">
        <v>1891</v>
      </c>
      <c r="C503" s="37" t="s">
        <v>39</v>
      </c>
      <c r="D503" s="2" t="s">
        <v>890</v>
      </c>
      <c r="E503" s="1">
        <v>0</v>
      </c>
      <c r="F503" s="1">
        <v>0</v>
      </c>
      <c r="G503" s="1">
        <f t="shared" si="35"/>
        <v>0</v>
      </c>
      <c r="H503" s="1">
        <v>0</v>
      </c>
      <c r="I503" s="1">
        <f t="shared" si="36"/>
        <v>0</v>
      </c>
      <c r="J503" s="7">
        <f t="shared" si="37"/>
        <v>0</v>
      </c>
      <c r="K503" s="7">
        <f t="shared" si="38"/>
        <v>0</v>
      </c>
      <c r="L503" s="31"/>
      <c r="M503" s="31" t="str">
        <f t="shared" si="39"/>
        <v xml:space="preserve"> </v>
      </c>
    </row>
    <row r="504" spans="1:13" x14ac:dyDescent="0.25">
      <c r="A504" s="36" t="s">
        <v>1892</v>
      </c>
      <c r="B504" s="37" t="s">
        <v>1893</v>
      </c>
      <c r="C504" s="37" t="s">
        <v>59</v>
      </c>
      <c r="D504" s="2" t="s">
        <v>890</v>
      </c>
      <c r="E504" s="1">
        <v>7060.46</v>
      </c>
      <c r="F504" s="1">
        <v>1908.67</v>
      </c>
      <c r="G504" s="1">
        <f t="shared" si="35"/>
        <v>5151.79</v>
      </c>
      <c r="H504" s="1">
        <v>0</v>
      </c>
      <c r="I504" s="1">
        <f t="shared" si="36"/>
        <v>5151.79</v>
      </c>
      <c r="J504" s="7">
        <f t="shared" si="37"/>
        <v>3863.8424999999997</v>
      </c>
      <c r="K504" s="7">
        <f t="shared" si="38"/>
        <v>1287.9475</v>
      </c>
      <c r="L504" s="31"/>
      <c r="M504" s="31" t="str">
        <f t="shared" si="39"/>
        <v xml:space="preserve"> </v>
      </c>
    </row>
    <row r="505" spans="1:13" x14ac:dyDescent="0.25">
      <c r="A505" s="36" t="s">
        <v>1894</v>
      </c>
      <c r="B505" s="37" t="s">
        <v>1895</v>
      </c>
      <c r="C505" s="37" t="s">
        <v>52</v>
      </c>
      <c r="D505" s="2" t="s">
        <v>890</v>
      </c>
      <c r="E505" s="1">
        <v>32611.86</v>
      </c>
      <c r="F505" s="1">
        <v>2950.42</v>
      </c>
      <c r="G505" s="1">
        <f t="shared" si="35"/>
        <v>29661.440000000002</v>
      </c>
      <c r="H505" s="1">
        <v>0</v>
      </c>
      <c r="I505" s="1">
        <f t="shared" si="36"/>
        <v>29661.440000000002</v>
      </c>
      <c r="J505" s="7">
        <f t="shared" si="37"/>
        <v>22246.080000000002</v>
      </c>
      <c r="K505" s="7">
        <f t="shared" si="38"/>
        <v>7415.3600000000006</v>
      </c>
      <c r="L505" s="31"/>
      <c r="M505" s="31" t="str">
        <f t="shared" si="39"/>
        <v xml:space="preserve"> </v>
      </c>
    </row>
    <row r="506" spans="1:13" x14ac:dyDescent="0.25">
      <c r="A506" s="36" t="s">
        <v>1896</v>
      </c>
      <c r="B506" s="37" t="s">
        <v>1895</v>
      </c>
      <c r="C506" s="37" t="s">
        <v>26</v>
      </c>
      <c r="D506" s="2" t="s">
        <v>890</v>
      </c>
      <c r="E506" s="1">
        <v>2914.86</v>
      </c>
      <c r="F506" s="1">
        <v>0</v>
      </c>
      <c r="G506" s="1">
        <f t="shared" si="35"/>
        <v>2914.86</v>
      </c>
      <c r="H506" s="1">
        <v>0</v>
      </c>
      <c r="I506" s="1">
        <f t="shared" si="36"/>
        <v>2914.86</v>
      </c>
      <c r="J506" s="7">
        <f t="shared" si="37"/>
        <v>2186.145</v>
      </c>
      <c r="K506" s="7">
        <f t="shared" si="38"/>
        <v>728.71500000000003</v>
      </c>
      <c r="L506" s="31"/>
      <c r="M506" s="31" t="str">
        <f t="shared" si="39"/>
        <v xml:space="preserve"> </v>
      </c>
    </row>
    <row r="507" spans="1:13" x14ac:dyDescent="0.25">
      <c r="A507" s="36" t="s">
        <v>1897</v>
      </c>
      <c r="B507" s="37" t="s">
        <v>1895</v>
      </c>
      <c r="C507" s="37" t="s">
        <v>14</v>
      </c>
      <c r="D507" s="2" t="s">
        <v>890</v>
      </c>
      <c r="E507" s="1">
        <v>1840.45</v>
      </c>
      <c r="F507" s="1">
        <v>1421.78</v>
      </c>
      <c r="G507" s="1">
        <f t="shared" si="35"/>
        <v>418.67000000000007</v>
      </c>
      <c r="H507" s="1">
        <v>0</v>
      </c>
      <c r="I507" s="1">
        <f t="shared" si="36"/>
        <v>418.67000000000007</v>
      </c>
      <c r="J507" s="7">
        <f t="shared" si="37"/>
        <v>314.00250000000005</v>
      </c>
      <c r="K507" s="7">
        <f t="shared" si="38"/>
        <v>104.66750000000002</v>
      </c>
      <c r="L507" s="31"/>
      <c r="M507" s="31" t="str">
        <f t="shared" si="39"/>
        <v xml:space="preserve"> </v>
      </c>
    </row>
    <row r="508" spans="1:13" x14ac:dyDescent="0.25">
      <c r="A508" s="36" t="s">
        <v>1898</v>
      </c>
      <c r="B508" s="37" t="s">
        <v>1899</v>
      </c>
      <c r="C508" s="37" t="s">
        <v>29</v>
      </c>
      <c r="D508" s="2" t="s">
        <v>890</v>
      </c>
      <c r="E508" s="1">
        <v>1490.26</v>
      </c>
      <c r="F508" s="1">
        <v>0</v>
      </c>
      <c r="G508" s="1">
        <f t="shared" si="35"/>
        <v>1490.26</v>
      </c>
      <c r="H508" s="1">
        <v>0</v>
      </c>
      <c r="I508" s="1">
        <f t="shared" si="36"/>
        <v>1490.26</v>
      </c>
      <c r="J508" s="7">
        <f t="shared" si="37"/>
        <v>1117.6949999999999</v>
      </c>
      <c r="K508" s="7">
        <f t="shared" si="38"/>
        <v>372.565</v>
      </c>
      <c r="L508" s="31"/>
      <c r="M508" s="31" t="str">
        <f t="shared" si="39"/>
        <v xml:space="preserve"> </v>
      </c>
    </row>
    <row r="509" spans="1:13" x14ac:dyDescent="0.25">
      <c r="A509" s="36" t="s">
        <v>1900</v>
      </c>
      <c r="B509" s="37" t="s">
        <v>1901</v>
      </c>
      <c r="C509" s="37" t="s">
        <v>20</v>
      </c>
      <c r="D509" s="2" t="s">
        <v>890</v>
      </c>
      <c r="E509" s="1">
        <v>0</v>
      </c>
      <c r="F509" s="1">
        <v>0</v>
      </c>
      <c r="G509" s="1">
        <f t="shared" si="35"/>
        <v>0</v>
      </c>
      <c r="H509" s="1">
        <v>0</v>
      </c>
      <c r="I509" s="1">
        <f t="shared" si="36"/>
        <v>0</v>
      </c>
      <c r="J509" s="7">
        <f t="shared" si="37"/>
        <v>0</v>
      </c>
      <c r="K509" s="7">
        <f t="shared" si="38"/>
        <v>0</v>
      </c>
      <c r="L509" s="31"/>
      <c r="M509" s="31" t="str">
        <f t="shared" si="39"/>
        <v xml:space="preserve"> </v>
      </c>
    </row>
    <row r="510" spans="1:13" x14ac:dyDescent="0.25">
      <c r="A510" s="36" t="s">
        <v>1902</v>
      </c>
      <c r="B510" s="37" t="s">
        <v>1903</v>
      </c>
      <c r="C510" s="37" t="s">
        <v>1079</v>
      </c>
      <c r="D510" s="2" t="s">
        <v>890</v>
      </c>
      <c r="E510" s="1">
        <v>113947.61</v>
      </c>
      <c r="F510" s="1">
        <v>7133.25</v>
      </c>
      <c r="G510" s="1">
        <f t="shared" si="35"/>
        <v>106814.36</v>
      </c>
      <c r="H510" s="1">
        <v>-72164.78</v>
      </c>
      <c r="I510" s="1">
        <f t="shared" si="36"/>
        <v>34649.58</v>
      </c>
      <c r="J510" s="7">
        <f t="shared" si="37"/>
        <v>25987.185000000001</v>
      </c>
      <c r="K510" s="7">
        <f t="shared" si="38"/>
        <v>8662.3950000000004</v>
      </c>
      <c r="L510" s="31"/>
      <c r="M510" s="31" t="str">
        <f t="shared" si="39"/>
        <v xml:space="preserve"> </v>
      </c>
    </row>
    <row r="511" spans="1:13" x14ac:dyDescent="0.25">
      <c r="A511" s="36" t="s">
        <v>1904</v>
      </c>
      <c r="B511" s="37" t="s">
        <v>1905</v>
      </c>
      <c r="C511" s="37" t="s">
        <v>1598</v>
      </c>
      <c r="D511" s="2" t="s">
        <v>890</v>
      </c>
      <c r="E511" s="1">
        <v>137695.13</v>
      </c>
      <c r="F511" s="1">
        <v>11472.68</v>
      </c>
      <c r="G511" s="1">
        <f t="shared" si="35"/>
        <v>126222.45000000001</v>
      </c>
      <c r="H511" s="1">
        <v>-118201.51</v>
      </c>
      <c r="I511" s="1">
        <f t="shared" si="36"/>
        <v>8020.9400000000169</v>
      </c>
      <c r="J511" s="7">
        <f t="shared" si="37"/>
        <v>6015.7050000000127</v>
      </c>
      <c r="K511" s="7">
        <f t="shared" si="38"/>
        <v>2005.2350000000042</v>
      </c>
      <c r="L511" s="31"/>
      <c r="M511" s="31" t="str">
        <f t="shared" si="39"/>
        <v xml:space="preserve"> </v>
      </c>
    </row>
    <row r="512" spans="1:13" x14ac:dyDescent="0.25">
      <c r="A512" s="36" t="s">
        <v>1906</v>
      </c>
      <c r="B512" s="37" t="s">
        <v>1907</v>
      </c>
      <c r="C512" s="37" t="s">
        <v>60</v>
      </c>
      <c r="D512" s="2" t="s">
        <v>890</v>
      </c>
      <c r="E512" s="1">
        <v>590226.37</v>
      </c>
      <c r="F512" s="1">
        <v>37660.400000000001</v>
      </c>
      <c r="G512" s="1">
        <f t="shared" si="35"/>
        <v>552565.97</v>
      </c>
      <c r="H512" s="1">
        <v>0</v>
      </c>
      <c r="I512" s="1">
        <f t="shared" si="36"/>
        <v>552565.97</v>
      </c>
      <c r="J512" s="7">
        <f t="shared" si="37"/>
        <v>414424.47749999998</v>
      </c>
      <c r="K512" s="7">
        <f t="shared" si="38"/>
        <v>138141.49249999999</v>
      </c>
      <c r="L512" s="31"/>
      <c r="M512" s="31" t="str">
        <f t="shared" si="39"/>
        <v xml:space="preserve"> </v>
      </c>
    </row>
    <row r="513" spans="1:14" x14ac:dyDescent="0.25">
      <c r="A513" s="36" t="s">
        <v>1908</v>
      </c>
      <c r="B513" s="37" t="s">
        <v>1909</v>
      </c>
      <c r="C513" s="37" t="s">
        <v>14</v>
      </c>
      <c r="D513" s="2" t="s">
        <v>890</v>
      </c>
      <c r="E513" s="1">
        <v>356829.05</v>
      </c>
      <c r="F513" s="1">
        <v>33986.68</v>
      </c>
      <c r="G513" s="1">
        <f t="shared" si="35"/>
        <v>322842.37</v>
      </c>
      <c r="H513" s="1">
        <v>-277796.96000000002</v>
      </c>
      <c r="I513" s="1">
        <f t="shared" si="36"/>
        <v>45045.409999999974</v>
      </c>
      <c r="J513" s="7">
        <f t="shared" si="37"/>
        <v>33784.057499999981</v>
      </c>
      <c r="K513" s="7">
        <f t="shared" si="38"/>
        <v>11261.352499999994</v>
      </c>
      <c r="L513" s="31"/>
      <c r="M513" s="31" t="str">
        <f t="shared" si="39"/>
        <v xml:space="preserve"> </v>
      </c>
    </row>
    <row r="514" spans="1:14" x14ac:dyDescent="0.25">
      <c r="A514" s="36" t="s">
        <v>1910</v>
      </c>
      <c r="B514" s="37" t="s">
        <v>1911</v>
      </c>
      <c r="C514" s="37" t="s">
        <v>30</v>
      </c>
      <c r="D514" s="2" t="s">
        <v>890</v>
      </c>
      <c r="E514" s="1">
        <v>0</v>
      </c>
      <c r="F514" s="1">
        <v>0</v>
      </c>
      <c r="G514" s="1">
        <f t="shared" si="35"/>
        <v>0</v>
      </c>
      <c r="H514" s="1">
        <v>0</v>
      </c>
      <c r="I514" s="1">
        <f t="shared" si="36"/>
        <v>0</v>
      </c>
      <c r="J514" s="7">
        <f t="shared" si="37"/>
        <v>0</v>
      </c>
      <c r="K514" s="7">
        <f t="shared" si="38"/>
        <v>0</v>
      </c>
      <c r="L514" s="31"/>
      <c r="M514" s="31" t="str">
        <f t="shared" si="39"/>
        <v xml:space="preserve"> </v>
      </c>
    </row>
    <row r="515" spans="1:14" x14ac:dyDescent="0.25">
      <c r="A515" s="36" t="s">
        <v>1912</v>
      </c>
      <c r="B515" s="37" t="s">
        <v>1913</v>
      </c>
      <c r="C515" s="37" t="s">
        <v>47</v>
      </c>
      <c r="D515" s="2" t="s">
        <v>890</v>
      </c>
      <c r="E515" s="1">
        <v>8408.7000000000007</v>
      </c>
      <c r="F515" s="1">
        <v>1233.18</v>
      </c>
      <c r="G515" s="1">
        <f t="shared" si="35"/>
        <v>7175.52</v>
      </c>
      <c r="H515" s="1">
        <v>0</v>
      </c>
      <c r="I515" s="1">
        <f t="shared" si="36"/>
        <v>7175.52</v>
      </c>
      <c r="J515" s="7">
        <f t="shared" si="37"/>
        <v>5381.64</v>
      </c>
      <c r="K515" s="7">
        <f t="shared" si="38"/>
        <v>1793.88</v>
      </c>
      <c r="L515" s="31"/>
      <c r="M515" s="31" t="str">
        <f t="shared" si="39"/>
        <v xml:space="preserve"> </v>
      </c>
    </row>
    <row r="516" spans="1:14" x14ac:dyDescent="0.25">
      <c r="A516" s="36" t="s">
        <v>1914</v>
      </c>
      <c r="B516" s="37" t="s">
        <v>1915</v>
      </c>
      <c r="C516" s="37" t="s">
        <v>19</v>
      </c>
      <c r="D516" s="2" t="s">
        <v>890</v>
      </c>
      <c r="E516" s="1">
        <v>14082.99</v>
      </c>
      <c r="F516" s="1">
        <v>1075.32</v>
      </c>
      <c r="G516" s="1">
        <f t="shared" si="35"/>
        <v>13007.67</v>
      </c>
      <c r="H516" s="1">
        <v>0</v>
      </c>
      <c r="I516" s="1">
        <f t="shared" si="36"/>
        <v>13007.67</v>
      </c>
      <c r="J516" s="7">
        <f t="shared" si="37"/>
        <v>9755.7525000000005</v>
      </c>
      <c r="K516" s="7">
        <f t="shared" si="38"/>
        <v>3251.9175</v>
      </c>
      <c r="L516" s="31"/>
      <c r="M516" s="31" t="str">
        <f t="shared" si="39"/>
        <v xml:space="preserve"> </v>
      </c>
    </row>
    <row r="517" spans="1:14" x14ac:dyDescent="0.25">
      <c r="A517" s="36" t="s">
        <v>1916</v>
      </c>
      <c r="B517" s="37" t="s">
        <v>1917</v>
      </c>
      <c r="C517" s="37" t="s">
        <v>26</v>
      </c>
      <c r="D517" s="2" t="s">
        <v>890</v>
      </c>
      <c r="E517" s="1">
        <v>79160.59</v>
      </c>
      <c r="F517" s="1">
        <v>6736.07</v>
      </c>
      <c r="G517" s="1">
        <f t="shared" si="35"/>
        <v>72424.51999999999</v>
      </c>
      <c r="H517" s="1">
        <v>0</v>
      </c>
      <c r="I517" s="1">
        <f t="shared" si="36"/>
        <v>72424.51999999999</v>
      </c>
      <c r="J517" s="7">
        <f t="shared" si="37"/>
        <v>54318.389999999992</v>
      </c>
      <c r="K517" s="7">
        <f t="shared" si="38"/>
        <v>18106.129999999997</v>
      </c>
      <c r="L517" s="31"/>
      <c r="M517" s="31" t="str">
        <f t="shared" si="39"/>
        <v xml:space="preserve"> </v>
      </c>
    </row>
    <row r="518" spans="1:14" x14ac:dyDescent="0.25">
      <c r="A518" s="36" t="s">
        <v>1918</v>
      </c>
      <c r="B518" s="37" t="s">
        <v>1919</v>
      </c>
      <c r="C518" s="37" t="s">
        <v>1036</v>
      </c>
      <c r="D518" s="2" t="s">
        <v>890</v>
      </c>
      <c r="E518" s="1">
        <v>27567.31</v>
      </c>
      <c r="F518" s="1">
        <v>1330.62</v>
      </c>
      <c r="G518" s="1">
        <f t="shared" ref="G518:G581" si="40">E518-F518</f>
        <v>26236.690000000002</v>
      </c>
      <c r="H518" s="1">
        <v>0</v>
      </c>
      <c r="I518" s="1">
        <f t="shared" ref="I518:I581" si="41">IF(G518+H518&gt;0,G518+H518,0)</f>
        <v>26236.690000000002</v>
      </c>
      <c r="J518" s="7">
        <f t="shared" ref="J518:J581" si="42">I518*0.75</f>
        <v>19677.517500000002</v>
      </c>
      <c r="K518" s="7">
        <f t="shared" ref="K518:K581" si="43">I518*0.25</f>
        <v>6559.1725000000006</v>
      </c>
      <c r="L518" s="31"/>
      <c r="M518" s="31" t="str">
        <f t="shared" ref="M518:M581" si="44">IF(D518="Y",F518+L518," ")</f>
        <v xml:space="preserve"> </v>
      </c>
    </row>
    <row r="519" spans="1:14" x14ac:dyDescent="0.25">
      <c r="A519" s="36" t="s">
        <v>1920</v>
      </c>
      <c r="B519" s="37" t="s">
        <v>1921</v>
      </c>
      <c r="C519" s="37" t="s">
        <v>36</v>
      </c>
      <c r="D519" s="2" t="s">
        <v>890</v>
      </c>
      <c r="E519" s="1">
        <v>29578.16</v>
      </c>
      <c r="F519" s="1">
        <v>428.15</v>
      </c>
      <c r="G519" s="1">
        <f t="shared" si="40"/>
        <v>29150.01</v>
      </c>
      <c r="H519" s="1">
        <v>0</v>
      </c>
      <c r="I519" s="1">
        <f t="shared" si="41"/>
        <v>29150.01</v>
      </c>
      <c r="J519" s="7">
        <f t="shared" si="42"/>
        <v>21862.5075</v>
      </c>
      <c r="K519" s="7">
        <f t="shared" si="43"/>
        <v>7287.5024999999996</v>
      </c>
      <c r="L519" s="31"/>
      <c r="M519" s="31" t="str">
        <f t="shared" si="44"/>
        <v xml:space="preserve"> </v>
      </c>
    </row>
    <row r="520" spans="1:14" x14ac:dyDescent="0.25">
      <c r="A520" s="36" t="s">
        <v>1922</v>
      </c>
      <c r="B520" s="37" t="s">
        <v>1923</v>
      </c>
      <c r="C520" s="37" t="s">
        <v>926</v>
      </c>
      <c r="D520" s="2" t="s">
        <v>890</v>
      </c>
      <c r="E520" s="1">
        <v>7837.49</v>
      </c>
      <c r="F520" s="1">
        <v>0</v>
      </c>
      <c r="G520" s="1">
        <f t="shared" si="40"/>
        <v>7837.49</v>
      </c>
      <c r="H520" s="1">
        <v>0</v>
      </c>
      <c r="I520" s="1">
        <f t="shared" si="41"/>
        <v>7837.49</v>
      </c>
      <c r="J520" s="7">
        <f t="shared" si="42"/>
        <v>5878.1175000000003</v>
      </c>
      <c r="K520" s="7">
        <f t="shared" si="43"/>
        <v>1959.3724999999999</v>
      </c>
      <c r="L520" s="31"/>
      <c r="M520" s="31" t="str">
        <f t="shared" si="44"/>
        <v xml:space="preserve"> </v>
      </c>
    </row>
    <row r="521" spans="1:14" x14ac:dyDescent="0.25">
      <c r="A521" s="36" t="s">
        <v>1924</v>
      </c>
      <c r="B521" s="37" t="s">
        <v>1925</v>
      </c>
      <c r="C521" s="37" t="s">
        <v>1926</v>
      </c>
      <c r="D521" s="2" t="s">
        <v>69</v>
      </c>
      <c r="E521" s="1">
        <v>186378.54</v>
      </c>
      <c r="F521" s="1">
        <v>1895.13</v>
      </c>
      <c r="G521" s="1">
        <f t="shared" si="40"/>
        <v>184483.41</v>
      </c>
      <c r="H521" s="1">
        <v>0</v>
      </c>
      <c r="I521" s="1">
        <f t="shared" si="41"/>
        <v>184483.41</v>
      </c>
      <c r="J521" s="7">
        <f t="shared" si="42"/>
        <v>138362.5575</v>
      </c>
      <c r="K521" s="7">
        <f t="shared" si="43"/>
        <v>46120.852500000001</v>
      </c>
      <c r="L521" s="31">
        <v>0</v>
      </c>
      <c r="M521" s="31">
        <f t="shared" si="44"/>
        <v>1895.13</v>
      </c>
      <c r="N521" s="17">
        <v>4783.5600000000004</v>
      </c>
    </row>
    <row r="522" spans="1:14" x14ac:dyDescent="0.25">
      <c r="A522" s="36" t="s">
        <v>1927</v>
      </c>
      <c r="B522" s="37" t="s">
        <v>1928</v>
      </c>
      <c r="C522" s="37" t="s">
        <v>29</v>
      </c>
      <c r="D522" s="2" t="s">
        <v>890</v>
      </c>
      <c r="E522" s="1">
        <v>0</v>
      </c>
      <c r="F522" s="1">
        <v>0</v>
      </c>
      <c r="G522" s="1">
        <f t="shared" si="40"/>
        <v>0</v>
      </c>
      <c r="H522" s="1">
        <v>0</v>
      </c>
      <c r="I522" s="1">
        <f t="shared" si="41"/>
        <v>0</v>
      </c>
      <c r="J522" s="7">
        <f t="shared" si="42"/>
        <v>0</v>
      </c>
      <c r="K522" s="7">
        <f t="shared" si="43"/>
        <v>0</v>
      </c>
      <c r="L522" s="31"/>
      <c r="M522" s="31" t="str">
        <f t="shared" si="44"/>
        <v xml:space="preserve"> </v>
      </c>
    </row>
    <row r="523" spans="1:14" x14ac:dyDescent="0.25">
      <c r="A523" s="36" t="s">
        <v>1929</v>
      </c>
      <c r="B523" s="37" t="s">
        <v>1930</v>
      </c>
      <c r="C523" s="37" t="s">
        <v>52</v>
      </c>
      <c r="D523" s="2" t="s">
        <v>69</v>
      </c>
      <c r="E523" s="1">
        <v>434679.2</v>
      </c>
      <c r="F523" s="1">
        <v>13057.69</v>
      </c>
      <c r="G523" s="1">
        <f t="shared" si="40"/>
        <v>421621.51</v>
      </c>
      <c r="H523" s="1">
        <v>1230.9100000000001</v>
      </c>
      <c r="I523" s="1">
        <f t="shared" si="41"/>
        <v>422852.42</v>
      </c>
      <c r="J523" s="7">
        <f t="shared" si="42"/>
        <v>317139.315</v>
      </c>
      <c r="K523" s="7">
        <f t="shared" si="43"/>
        <v>105713.105</v>
      </c>
      <c r="L523" s="31">
        <v>15.59</v>
      </c>
      <c r="M523" s="31">
        <f t="shared" si="44"/>
        <v>13073.28</v>
      </c>
      <c r="N523" s="17">
        <v>21493.89</v>
      </c>
    </row>
    <row r="524" spans="1:14" x14ac:dyDescent="0.25">
      <c r="A524" s="36" t="s">
        <v>1931</v>
      </c>
      <c r="B524" s="37" t="s">
        <v>1932</v>
      </c>
      <c r="C524" s="37" t="s">
        <v>46</v>
      </c>
      <c r="D524" s="2" t="s">
        <v>890</v>
      </c>
      <c r="E524" s="1">
        <v>35616.69</v>
      </c>
      <c r="F524" s="1">
        <v>3616.94</v>
      </c>
      <c r="G524" s="1">
        <f t="shared" si="40"/>
        <v>31999.750000000004</v>
      </c>
      <c r="H524" s="1">
        <v>0</v>
      </c>
      <c r="I524" s="1">
        <f t="shared" si="41"/>
        <v>31999.750000000004</v>
      </c>
      <c r="J524" s="7">
        <f t="shared" si="42"/>
        <v>23999.812500000004</v>
      </c>
      <c r="K524" s="7">
        <f t="shared" si="43"/>
        <v>7999.9375000000009</v>
      </c>
      <c r="L524" s="31"/>
      <c r="M524" s="31" t="str">
        <f t="shared" si="44"/>
        <v xml:space="preserve"> </v>
      </c>
    </row>
    <row r="525" spans="1:14" x14ac:dyDescent="0.25">
      <c r="A525" s="36" t="s">
        <v>1933</v>
      </c>
      <c r="B525" s="37" t="s">
        <v>1934</v>
      </c>
      <c r="C525" s="37" t="s">
        <v>43</v>
      </c>
      <c r="D525" s="2" t="s">
        <v>890</v>
      </c>
      <c r="E525" s="1">
        <v>7600.68</v>
      </c>
      <c r="F525" s="1">
        <v>848.9</v>
      </c>
      <c r="G525" s="1">
        <f t="shared" si="40"/>
        <v>6751.7800000000007</v>
      </c>
      <c r="H525" s="1">
        <v>0</v>
      </c>
      <c r="I525" s="1">
        <f t="shared" si="41"/>
        <v>6751.7800000000007</v>
      </c>
      <c r="J525" s="7">
        <f t="shared" si="42"/>
        <v>5063.8350000000009</v>
      </c>
      <c r="K525" s="7">
        <f t="shared" si="43"/>
        <v>1687.9450000000002</v>
      </c>
      <c r="L525" s="31"/>
      <c r="M525" s="31" t="str">
        <f t="shared" si="44"/>
        <v xml:space="preserve"> </v>
      </c>
    </row>
    <row r="526" spans="1:14" x14ac:dyDescent="0.25">
      <c r="A526" s="36" t="s">
        <v>1935</v>
      </c>
      <c r="B526" s="37" t="s">
        <v>1936</v>
      </c>
      <c r="C526" s="37" t="s">
        <v>14</v>
      </c>
      <c r="D526" s="2" t="s">
        <v>890</v>
      </c>
      <c r="E526" s="1">
        <v>151290.13</v>
      </c>
      <c r="F526" s="1">
        <v>10424.4</v>
      </c>
      <c r="G526" s="1">
        <f t="shared" si="40"/>
        <v>140865.73000000001</v>
      </c>
      <c r="H526" s="1">
        <v>-165225.38</v>
      </c>
      <c r="I526" s="1">
        <f t="shared" si="41"/>
        <v>0</v>
      </c>
      <c r="J526" s="7">
        <f t="shared" si="42"/>
        <v>0</v>
      </c>
      <c r="K526" s="7">
        <f t="shared" si="43"/>
        <v>0</v>
      </c>
      <c r="L526" s="31"/>
      <c r="M526" s="31" t="str">
        <f t="shared" si="44"/>
        <v xml:space="preserve"> </v>
      </c>
    </row>
    <row r="527" spans="1:14" x14ac:dyDescent="0.25">
      <c r="A527" s="36" t="s">
        <v>1937</v>
      </c>
      <c r="B527" s="37" t="s">
        <v>1938</v>
      </c>
      <c r="C527" s="37" t="s">
        <v>1102</v>
      </c>
      <c r="D527" s="2" t="s">
        <v>890</v>
      </c>
      <c r="E527" s="1">
        <v>271337.77</v>
      </c>
      <c r="F527" s="1">
        <v>16393.21</v>
      </c>
      <c r="G527" s="1">
        <f t="shared" si="40"/>
        <v>254944.56000000003</v>
      </c>
      <c r="H527" s="1">
        <v>-1599.36</v>
      </c>
      <c r="I527" s="1">
        <f t="shared" si="41"/>
        <v>253345.20000000004</v>
      </c>
      <c r="J527" s="7">
        <f t="shared" si="42"/>
        <v>190008.90000000002</v>
      </c>
      <c r="K527" s="7">
        <f t="shared" si="43"/>
        <v>63336.30000000001</v>
      </c>
      <c r="L527" s="31"/>
      <c r="M527" s="31" t="str">
        <f t="shared" si="44"/>
        <v xml:space="preserve"> </v>
      </c>
    </row>
    <row r="528" spans="1:14" x14ac:dyDescent="0.25">
      <c r="A528" s="36" t="s">
        <v>1939</v>
      </c>
      <c r="B528" s="37" t="s">
        <v>1940</v>
      </c>
      <c r="C528" s="37" t="s">
        <v>59</v>
      </c>
      <c r="D528" s="2" t="s">
        <v>890</v>
      </c>
      <c r="E528" s="1">
        <v>127841.69</v>
      </c>
      <c r="F528" s="1">
        <v>11406.2</v>
      </c>
      <c r="G528" s="1">
        <f t="shared" si="40"/>
        <v>116435.49</v>
      </c>
      <c r="H528" s="1">
        <v>0</v>
      </c>
      <c r="I528" s="1">
        <f t="shared" si="41"/>
        <v>116435.49</v>
      </c>
      <c r="J528" s="7">
        <f t="shared" si="42"/>
        <v>87326.617500000008</v>
      </c>
      <c r="K528" s="7">
        <f t="shared" si="43"/>
        <v>29108.872500000001</v>
      </c>
      <c r="L528" s="31"/>
      <c r="M528" s="31" t="str">
        <f t="shared" si="44"/>
        <v xml:space="preserve"> </v>
      </c>
    </row>
    <row r="529" spans="1:14" x14ac:dyDescent="0.25">
      <c r="A529" s="36" t="s">
        <v>1941</v>
      </c>
      <c r="B529" s="37" t="s">
        <v>1942</v>
      </c>
      <c r="C529" s="37" t="s">
        <v>29</v>
      </c>
      <c r="D529" s="2" t="s">
        <v>890</v>
      </c>
      <c r="E529" s="1">
        <v>0</v>
      </c>
      <c r="F529" s="1">
        <v>0</v>
      </c>
      <c r="G529" s="1">
        <f t="shared" si="40"/>
        <v>0</v>
      </c>
      <c r="H529" s="1">
        <v>0</v>
      </c>
      <c r="I529" s="1">
        <f t="shared" si="41"/>
        <v>0</v>
      </c>
      <c r="J529" s="7">
        <f t="shared" si="42"/>
        <v>0</v>
      </c>
      <c r="K529" s="7">
        <f t="shared" si="43"/>
        <v>0</v>
      </c>
      <c r="L529" s="31"/>
      <c r="M529" s="31" t="str">
        <f t="shared" si="44"/>
        <v xml:space="preserve"> </v>
      </c>
    </row>
    <row r="530" spans="1:14" x14ac:dyDescent="0.25">
      <c r="A530" s="36" t="s">
        <v>1943</v>
      </c>
      <c r="B530" s="37" t="s">
        <v>1944</v>
      </c>
      <c r="C530" s="37" t="s">
        <v>38</v>
      </c>
      <c r="D530" s="2" t="s">
        <v>890</v>
      </c>
      <c r="E530" s="1">
        <v>18378.310000000001</v>
      </c>
      <c r="F530" s="1">
        <v>0</v>
      </c>
      <c r="G530" s="1">
        <f t="shared" si="40"/>
        <v>18378.310000000001</v>
      </c>
      <c r="H530" s="1">
        <v>0</v>
      </c>
      <c r="I530" s="1">
        <f t="shared" si="41"/>
        <v>18378.310000000001</v>
      </c>
      <c r="J530" s="7">
        <f t="shared" si="42"/>
        <v>13783.732500000002</v>
      </c>
      <c r="K530" s="7">
        <f t="shared" si="43"/>
        <v>4594.5775000000003</v>
      </c>
      <c r="L530" s="31"/>
      <c r="M530" s="31" t="str">
        <f t="shared" si="44"/>
        <v xml:space="preserve"> </v>
      </c>
    </row>
    <row r="531" spans="1:14" x14ac:dyDescent="0.25">
      <c r="A531" s="36" t="s">
        <v>1945</v>
      </c>
      <c r="B531" s="37" t="s">
        <v>1946</v>
      </c>
      <c r="C531" s="37" t="s">
        <v>58</v>
      </c>
      <c r="D531" s="2" t="s">
        <v>890</v>
      </c>
      <c r="E531" s="1">
        <v>34231.519999999997</v>
      </c>
      <c r="F531" s="1">
        <v>3413.65</v>
      </c>
      <c r="G531" s="1">
        <f t="shared" si="40"/>
        <v>30817.869999999995</v>
      </c>
      <c r="H531" s="1">
        <v>0</v>
      </c>
      <c r="I531" s="1">
        <f t="shared" si="41"/>
        <v>30817.869999999995</v>
      </c>
      <c r="J531" s="7">
        <f t="shared" si="42"/>
        <v>23113.402499999997</v>
      </c>
      <c r="K531" s="7">
        <f t="shared" si="43"/>
        <v>7704.4674999999988</v>
      </c>
      <c r="L531" s="31"/>
      <c r="M531" s="31" t="str">
        <f t="shared" si="44"/>
        <v xml:space="preserve"> </v>
      </c>
    </row>
    <row r="532" spans="1:14" x14ac:dyDescent="0.25">
      <c r="A532" s="36" t="s">
        <v>1947</v>
      </c>
      <c r="B532" s="37" t="s">
        <v>1948</v>
      </c>
      <c r="C532" s="37" t="s">
        <v>52</v>
      </c>
      <c r="D532" s="2" t="s">
        <v>69</v>
      </c>
      <c r="E532" s="1">
        <v>3745058.61</v>
      </c>
      <c r="F532" s="1">
        <v>248744.6</v>
      </c>
      <c r="G532" s="1">
        <f t="shared" si="40"/>
        <v>3496314.01</v>
      </c>
      <c r="H532" s="1">
        <v>-531.76</v>
      </c>
      <c r="I532" s="1">
        <f t="shared" si="41"/>
        <v>3495782.25</v>
      </c>
      <c r="J532" s="7">
        <f t="shared" si="42"/>
        <v>2621836.6875</v>
      </c>
      <c r="K532" s="7">
        <f t="shared" si="43"/>
        <v>873945.5625</v>
      </c>
      <c r="L532" s="31">
        <v>79430.41</v>
      </c>
      <c r="M532" s="31">
        <f t="shared" si="44"/>
        <v>328175.01</v>
      </c>
      <c r="N532" s="17">
        <v>83013.16</v>
      </c>
    </row>
    <row r="533" spans="1:14" x14ac:dyDescent="0.25">
      <c r="A533" s="36" t="s">
        <v>1949</v>
      </c>
      <c r="B533" s="37" t="s">
        <v>1950</v>
      </c>
      <c r="C533" s="37" t="s">
        <v>60</v>
      </c>
      <c r="D533" s="2" t="s">
        <v>890</v>
      </c>
      <c r="E533" s="1">
        <v>5867.61</v>
      </c>
      <c r="F533" s="1">
        <v>1866.12</v>
      </c>
      <c r="G533" s="1">
        <f t="shared" si="40"/>
        <v>4001.49</v>
      </c>
      <c r="H533" s="1">
        <v>0</v>
      </c>
      <c r="I533" s="1">
        <f t="shared" si="41"/>
        <v>4001.49</v>
      </c>
      <c r="J533" s="7">
        <f t="shared" si="42"/>
        <v>3001.1174999999998</v>
      </c>
      <c r="K533" s="7">
        <f t="shared" si="43"/>
        <v>1000.3724999999999</v>
      </c>
      <c r="L533" s="31"/>
      <c r="M533" s="31" t="str">
        <f t="shared" si="44"/>
        <v xml:space="preserve"> </v>
      </c>
    </row>
    <row r="534" spans="1:14" x14ac:dyDescent="0.25">
      <c r="A534" s="36" t="s">
        <v>1951</v>
      </c>
      <c r="B534" s="37" t="s">
        <v>1952</v>
      </c>
      <c r="C534" s="37" t="s">
        <v>1129</v>
      </c>
      <c r="D534" s="2" t="s">
        <v>890</v>
      </c>
      <c r="E534" s="1">
        <v>5060.03</v>
      </c>
      <c r="F534" s="1">
        <v>683.04</v>
      </c>
      <c r="G534" s="1">
        <f t="shared" si="40"/>
        <v>4376.99</v>
      </c>
      <c r="H534" s="1">
        <v>0</v>
      </c>
      <c r="I534" s="1">
        <f t="shared" si="41"/>
        <v>4376.99</v>
      </c>
      <c r="J534" s="7">
        <f t="shared" si="42"/>
        <v>3282.7424999999998</v>
      </c>
      <c r="K534" s="7">
        <f t="shared" si="43"/>
        <v>1094.2474999999999</v>
      </c>
      <c r="L534" s="31"/>
      <c r="M534" s="31" t="str">
        <f t="shared" si="44"/>
        <v xml:space="preserve"> </v>
      </c>
    </row>
    <row r="535" spans="1:14" x14ac:dyDescent="0.25">
      <c r="A535" s="36" t="s">
        <v>1953</v>
      </c>
      <c r="B535" s="37" t="s">
        <v>1954</v>
      </c>
      <c r="C535" s="37" t="s">
        <v>62</v>
      </c>
      <c r="D535" s="2" t="s">
        <v>890</v>
      </c>
      <c r="E535" s="1">
        <v>48972.42</v>
      </c>
      <c r="F535" s="1">
        <v>2094.9899999999998</v>
      </c>
      <c r="G535" s="1">
        <f t="shared" si="40"/>
        <v>46877.43</v>
      </c>
      <c r="H535" s="1">
        <v>0</v>
      </c>
      <c r="I535" s="1">
        <f t="shared" si="41"/>
        <v>46877.43</v>
      </c>
      <c r="J535" s="7">
        <f t="shared" si="42"/>
        <v>35158.072500000002</v>
      </c>
      <c r="K535" s="7">
        <f t="shared" si="43"/>
        <v>11719.3575</v>
      </c>
      <c r="L535" s="31"/>
      <c r="M535" s="31" t="str">
        <f t="shared" si="44"/>
        <v xml:space="preserve"> </v>
      </c>
    </row>
    <row r="536" spans="1:14" x14ac:dyDescent="0.25">
      <c r="A536" s="36" t="s">
        <v>1955</v>
      </c>
      <c r="B536" s="37" t="s">
        <v>1956</v>
      </c>
      <c r="C536" s="37" t="s">
        <v>914</v>
      </c>
      <c r="D536" s="2" t="s">
        <v>890</v>
      </c>
      <c r="E536" s="1">
        <v>3180.34</v>
      </c>
      <c r="F536" s="1">
        <v>0</v>
      </c>
      <c r="G536" s="1">
        <f t="shared" si="40"/>
        <v>3180.34</v>
      </c>
      <c r="H536" s="1">
        <v>0</v>
      </c>
      <c r="I536" s="1">
        <f t="shared" si="41"/>
        <v>3180.34</v>
      </c>
      <c r="J536" s="7">
        <f t="shared" si="42"/>
        <v>2385.2550000000001</v>
      </c>
      <c r="K536" s="7">
        <f t="shared" si="43"/>
        <v>795.08500000000004</v>
      </c>
      <c r="L536" s="31"/>
      <c r="M536" s="31" t="str">
        <f t="shared" si="44"/>
        <v xml:space="preserve"> </v>
      </c>
    </row>
    <row r="537" spans="1:14" x14ac:dyDescent="0.25">
      <c r="A537" s="36" t="s">
        <v>1957</v>
      </c>
      <c r="B537" s="37" t="s">
        <v>1958</v>
      </c>
      <c r="C537" s="37" t="s">
        <v>1326</v>
      </c>
      <c r="D537" s="2" t="s">
        <v>890</v>
      </c>
      <c r="E537" s="1">
        <v>3983.65</v>
      </c>
      <c r="F537" s="1">
        <v>0</v>
      </c>
      <c r="G537" s="1">
        <f t="shared" si="40"/>
        <v>3983.65</v>
      </c>
      <c r="H537" s="1">
        <v>0</v>
      </c>
      <c r="I537" s="1">
        <f t="shared" si="41"/>
        <v>3983.65</v>
      </c>
      <c r="J537" s="7">
        <f t="shared" si="42"/>
        <v>2987.7375000000002</v>
      </c>
      <c r="K537" s="7">
        <f t="shared" si="43"/>
        <v>995.91250000000002</v>
      </c>
      <c r="L537" s="31"/>
      <c r="M537" s="31" t="str">
        <f t="shared" si="44"/>
        <v xml:space="preserve"> </v>
      </c>
    </row>
    <row r="538" spans="1:14" x14ac:dyDescent="0.25">
      <c r="A538" s="36" t="s">
        <v>1959</v>
      </c>
      <c r="B538" s="37" t="s">
        <v>1960</v>
      </c>
      <c r="C538" s="37" t="s">
        <v>18</v>
      </c>
      <c r="D538" s="2" t="s">
        <v>890</v>
      </c>
      <c r="E538" s="1">
        <v>5714.91</v>
      </c>
      <c r="F538" s="1">
        <v>2512.42</v>
      </c>
      <c r="G538" s="1">
        <f t="shared" si="40"/>
        <v>3202.49</v>
      </c>
      <c r="H538" s="1">
        <v>0</v>
      </c>
      <c r="I538" s="1">
        <f t="shared" si="41"/>
        <v>3202.49</v>
      </c>
      <c r="J538" s="7">
        <f t="shared" si="42"/>
        <v>2401.8674999999998</v>
      </c>
      <c r="K538" s="7">
        <f t="shared" si="43"/>
        <v>800.62249999999995</v>
      </c>
      <c r="L538" s="31"/>
      <c r="M538" s="31" t="str">
        <f t="shared" si="44"/>
        <v xml:space="preserve"> </v>
      </c>
    </row>
    <row r="539" spans="1:14" x14ac:dyDescent="0.25">
      <c r="A539" s="36" t="s">
        <v>1961</v>
      </c>
      <c r="B539" s="37" t="s">
        <v>1962</v>
      </c>
      <c r="C539" s="37" t="s">
        <v>56</v>
      </c>
      <c r="D539" s="2" t="s">
        <v>890</v>
      </c>
      <c r="E539" s="1">
        <v>48609.61</v>
      </c>
      <c r="F539" s="1">
        <v>1910.21</v>
      </c>
      <c r="G539" s="1">
        <f t="shared" si="40"/>
        <v>46699.4</v>
      </c>
      <c r="H539" s="1">
        <v>0</v>
      </c>
      <c r="I539" s="1">
        <f t="shared" si="41"/>
        <v>46699.4</v>
      </c>
      <c r="J539" s="7">
        <f t="shared" si="42"/>
        <v>35024.550000000003</v>
      </c>
      <c r="K539" s="7">
        <f t="shared" si="43"/>
        <v>11674.85</v>
      </c>
      <c r="L539" s="31"/>
      <c r="M539" s="31" t="str">
        <f t="shared" si="44"/>
        <v xml:space="preserve"> </v>
      </c>
    </row>
    <row r="540" spans="1:14" x14ac:dyDescent="0.25">
      <c r="A540" s="36" t="s">
        <v>1963</v>
      </c>
      <c r="B540" s="37" t="s">
        <v>1964</v>
      </c>
      <c r="C540" s="37" t="s">
        <v>27</v>
      </c>
      <c r="D540" s="2" t="s">
        <v>890</v>
      </c>
      <c r="E540" s="1">
        <v>115431.95</v>
      </c>
      <c r="F540" s="1">
        <v>9324.57</v>
      </c>
      <c r="G540" s="1">
        <f t="shared" si="40"/>
        <v>106107.38</v>
      </c>
      <c r="H540" s="1">
        <v>0</v>
      </c>
      <c r="I540" s="1">
        <f t="shared" si="41"/>
        <v>106107.38</v>
      </c>
      <c r="J540" s="7">
        <f t="shared" si="42"/>
        <v>79580.535000000003</v>
      </c>
      <c r="K540" s="7">
        <f t="shared" si="43"/>
        <v>26526.845000000001</v>
      </c>
      <c r="L540" s="31"/>
      <c r="M540" s="31" t="str">
        <f t="shared" si="44"/>
        <v xml:space="preserve"> </v>
      </c>
    </row>
    <row r="541" spans="1:14" x14ac:dyDescent="0.25">
      <c r="A541" s="36" t="s">
        <v>1965</v>
      </c>
      <c r="B541" s="37" t="s">
        <v>1966</v>
      </c>
      <c r="C541" s="37" t="s">
        <v>58</v>
      </c>
      <c r="D541" s="2" t="s">
        <v>890</v>
      </c>
      <c r="E541" s="1">
        <v>0</v>
      </c>
      <c r="F541" s="1">
        <v>0</v>
      </c>
      <c r="G541" s="1">
        <f t="shared" si="40"/>
        <v>0</v>
      </c>
      <c r="H541" s="1">
        <v>0</v>
      </c>
      <c r="I541" s="1">
        <f t="shared" si="41"/>
        <v>0</v>
      </c>
      <c r="J541" s="7">
        <f t="shared" si="42"/>
        <v>0</v>
      </c>
      <c r="K541" s="7">
        <f t="shared" si="43"/>
        <v>0</v>
      </c>
      <c r="L541" s="31"/>
      <c r="M541" s="31" t="str">
        <f t="shared" si="44"/>
        <v xml:space="preserve"> </v>
      </c>
    </row>
    <row r="542" spans="1:14" x14ac:dyDescent="0.25">
      <c r="A542" s="36" t="s">
        <v>1967</v>
      </c>
      <c r="B542" s="37" t="s">
        <v>1968</v>
      </c>
      <c r="C542" s="37" t="s">
        <v>30</v>
      </c>
      <c r="D542" s="2" t="s">
        <v>890</v>
      </c>
      <c r="E542" s="1">
        <v>8491.1200000000008</v>
      </c>
      <c r="F542" s="1">
        <v>129.97</v>
      </c>
      <c r="G542" s="1">
        <f t="shared" si="40"/>
        <v>8361.1500000000015</v>
      </c>
      <c r="H542" s="1">
        <v>0</v>
      </c>
      <c r="I542" s="1">
        <f t="shared" si="41"/>
        <v>8361.1500000000015</v>
      </c>
      <c r="J542" s="7">
        <f t="shared" si="42"/>
        <v>6270.8625000000011</v>
      </c>
      <c r="K542" s="7">
        <f t="shared" si="43"/>
        <v>2090.2875000000004</v>
      </c>
      <c r="L542" s="31"/>
      <c r="M542" s="31" t="str">
        <f t="shared" si="44"/>
        <v xml:space="preserve"> </v>
      </c>
    </row>
    <row r="543" spans="1:14" x14ac:dyDescent="0.25">
      <c r="A543" s="36" t="s">
        <v>1969</v>
      </c>
      <c r="B543" s="37" t="s">
        <v>1970</v>
      </c>
      <c r="C543" s="37" t="s">
        <v>15</v>
      </c>
      <c r="D543" s="2" t="s">
        <v>890</v>
      </c>
      <c r="E543" s="1">
        <v>15133.97</v>
      </c>
      <c r="F543" s="1">
        <v>1360.07</v>
      </c>
      <c r="G543" s="1">
        <f t="shared" si="40"/>
        <v>13773.9</v>
      </c>
      <c r="H543" s="1">
        <v>-4532.7700000000004</v>
      </c>
      <c r="I543" s="1">
        <f t="shared" si="41"/>
        <v>9241.1299999999992</v>
      </c>
      <c r="J543" s="7">
        <f t="shared" si="42"/>
        <v>6930.8474999999999</v>
      </c>
      <c r="K543" s="7">
        <f t="shared" si="43"/>
        <v>2310.2824999999998</v>
      </c>
      <c r="L543" s="31"/>
      <c r="M543" s="31" t="str">
        <f t="shared" si="44"/>
        <v xml:space="preserve"> </v>
      </c>
    </row>
    <row r="544" spans="1:14" x14ac:dyDescent="0.25">
      <c r="A544" s="36" t="s">
        <v>1971</v>
      </c>
      <c r="B544" s="37" t="s">
        <v>1972</v>
      </c>
      <c r="C544" s="37" t="s">
        <v>1129</v>
      </c>
      <c r="D544" s="2" t="s">
        <v>890</v>
      </c>
      <c r="E544" s="1">
        <v>10053.6</v>
      </c>
      <c r="F544" s="1">
        <v>1392.85</v>
      </c>
      <c r="G544" s="1">
        <f t="shared" si="40"/>
        <v>8660.75</v>
      </c>
      <c r="H544" s="1">
        <v>0</v>
      </c>
      <c r="I544" s="1">
        <f t="shared" si="41"/>
        <v>8660.75</v>
      </c>
      <c r="J544" s="7">
        <f t="shared" si="42"/>
        <v>6495.5625</v>
      </c>
      <c r="K544" s="7">
        <f t="shared" si="43"/>
        <v>2165.1875</v>
      </c>
      <c r="L544" s="31"/>
      <c r="M544" s="31" t="str">
        <f t="shared" si="44"/>
        <v xml:space="preserve"> </v>
      </c>
    </row>
    <row r="545" spans="1:13" x14ac:dyDescent="0.25">
      <c r="A545" s="36" t="s">
        <v>1973</v>
      </c>
      <c r="B545" s="37" t="s">
        <v>1974</v>
      </c>
      <c r="C545" s="37" t="s">
        <v>14</v>
      </c>
      <c r="D545" s="2" t="s">
        <v>890</v>
      </c>
      <c r="E545" s="1">
        <v>23465.94</v>
      </c>
      <c r="F545" s="1">
        <v>711.84</v>
      </c>
      <c r="G545" s="1">
        <f t="shared" si="40"/>
        <v>22754.1</v>
      </c>
      <c r="H545" s="1">
        <v>0</v>
      </c>
      <c r="I545" s="1">
        <f t="shared" si="41"/>
        <v>22754.1</v>
      </c>
      <c r="J545" s="7">
        <f t="shared" si="42"/>
        <v>17065.574999999997</v>
      </c>
      <c r="K545" s="7">
        <f t="shared" si="43"/>
        <v>5688.5249999999996</v>
      </c>
      <c r="L545" s="31"/>
      <c r="M545" s="31" t="str">
        <f t="shared" si="44"/>
        <v xml:space="preserve"> </v>
      </c>
    </row>
    <row r="546" spans="1:13" x14ac:dyDescent="0.25">
      <c r="A546" s="36" t="s">
        <v>1975</v>
      </c>
      <c r="B546" s="37" t="s">
        <v>1976</v>
      </c>
      <c r="C546" s="37" t="s">
        <v>20</v>
      </c>
      <c r="D546" s="2" t="s">
        <v>890</v>
      </c>
      <c r="E546" s="1">
        <v>136158.06</v>
      </c>
      <c r="F546" s="1">
        <v>3440.29</v>
      </c>
      <c r="G546" s="1">
        <f t="shared" si="40"/>
        <v>132717.76999999999</v>
      </c>
      <c r="H546" s="1">
        <v>0</v>
      </c>
      <c r="I546" s="1">
        <f t="shared" si="41"/>
        <v>132717.76999999999</v>
      </c>
      <c r="J546" s="7">
        <f t="shared" si="42"/>
        <v>99538.327499999985</v>
      </c>
      <c r="K546" s="7">
        <f t="shared" si="43"/>
        <v>33179.442499999997</v>
      </c>
      <c r="L546" s="31"/>
      <c r="M546" s="31" t="str">
        <f t="shared" si="44"/>
        <v xml:space="preserve"> </v>
      </c>
    </row>
    <row r="547" spans="1:13" x14ac:dyDescent="0.25">
      <c r="A547" s="36" t="s">
        <v>1977</v>
      </c>
      <c r="B547" s="37" t="s">
        <v>1978</v>
      </c>
      <c r="C547" s="37" t="s">
        <v>28</v>
      </c>
      <c r="D547" s="2" t="s">
        <v>890</v>
      </c>
      <c r="E547" s="1">
        <v>199997.74</v>
      </c>
      <c r="F547" s="1">
        <v>8638.7199999999993</v>
      </c>
      <c r="G547" s="1">
        <f t="shared" si="40"/>
        <v>191359.02</v>
      </c>
      <c r="H547" s="1">
        <v>0</v>
      </c>
      <c r="I547" s="1">
        <f t="shared" si="41"/>
        <v>191359.02</v>
      </c>
      <c r="J547" s="7">
        <f t="shared" si="42"/>
        <v>143519.26499999998</v>
      </c>
      <c r="K547" s="7">
        <f t="shared" si="43"/>
        <v>47839.754999999997</v>
      </c>
      <c r="L547" s="31"/>
      <c r="M547" s="31" t="str">
        <f t="shared" si="44"/>
        <v xml:space="preserve"> </v>
      </c>
    </row>
    <row r="548" spans="1:13" x14ac:dyDescent="0.25">
      <c r="A548" s="36" t="s">
        <v>1979</v>
      </c>
      <c r="B548" s="37" t="s">
        <v>1980</v>
      </c>
      <c r="C548" s="37" t="s">
        <v>34</v>
      </c>
      <c r="D548" s="2" t="s">
        <v>890</v>
      </c>
      <c r="E548" s="1">
        <v>48959.68</v>
      </c>
      <c r="F548" s="1">
        <v>2123.67</v>
      </c>
      <c r="G548" s="1">
        <f t="shared" si="40"/>
        <v>46836.01</v>
      </c>
      <c r="H548" s="1">
        <v>0</v>
      </c>
      <c r="I548" s="1">
        <f t="shared" si="41"/>
        <v>46836.01</v>
      </c>
      <c r="J548" s="7">
        <f t="shared" si="42"/>
        <v>35127.0075</v>
      </c>
      <c r="K548" s="7">
        <f t="shared" si="43"/>
        <v>11709.002500000001</v>
      </c>
      <c r="L548" s="31"/>
      <c r="M548" s="31" t="str">
        <f t="shared" si="44"/>
        <v xml:space="preserve"> </v>
      </c>
    </row>
    <row r="549" spans="1:13" x14ac:dyDescent="0.25">
      <c r="A549" s="36" t="s">
        <v>1981</v>
      </c>
      <c r="B549" s="37" t="s">
        <v>1982</v>
      </c>
      <c r="C549" s="37" t="s">
        <v>23</v>
      </c>
      <c r="D549" s="2" t="s">
        <v>890</v>
      </c>
      <c r="E549" s="1">
        <v>5965.37</v>
      </c>
      <c r="F549" s="1">
        <v>475.18</v>
      </c>
      <c r="G549" s="1">
        <f t="shared" si="40"/>
        <v>5490.19</v>
      </c>
      <c r="H549" s="1">
        <v>-36194.81</v>
      </c>
      <c r="I549" s="1">
        <f t="shared" si="41"/>
        <v>0</v>
      </c>
      <c r="J549" s="7">
        <f t="shared" si="42"/>
        <v>0</v>
      </c>
      <c r="K549" s="7">
        <f t="shared" si="43"/>
        <v>0</v>
      </c>
      <c r="L549" s="31"/>
      <c r="M549" s="31" t="str">
        <f t="shared" si="44"/>
        <v xml:space="preserve"> </v>
      </c>
    </row>
    <row r="550" spans="1:13" x14ac:dyDescent="0.25">
      <c r="A550" s="36" t="s">
        <v>1983</v>
      </c>
      <c r="B550" s="37" t="s">
        <v>1984</v>
      </c>
      <c r="C550" s="37" t="s">
        <v>1070</v>
      </c>
      <c r="D550" s="2" t="s">
        <v>890</v>
      </c>
      <c r="E550" s="1">
        <v>1682.96</v>
      </c>
      <c r="F550" s="1">
        <v>1349.99</v>
      </c>
      <c r="G550" s="1">
        <f t="shared" si="40"/>
        <v>332.97</v>
      </c>
      <c r="H550" s="1">
        <v>-5312.13</v>
      </c>
      <c r="I550" s="1">
        <f t="shared" si="41"/>
        <v>0</v>
      </c>
      <c r="J550" s="7">
        <f t="shared" si="42"/>
        <v>0</v>
      </c>
      <c r="K550" s="7">
        <f t="shared" si="43"/>
        <v>0</v>
      </c>
      <c r="L550" s="31"/>
      <c r="M550" s="31" t="str">
        <f t="shared" si="44"/>
        <v xml:space="preserve"> </v>
      </c>
    </row>
    <row r="551" spans="1:13" x14ac:dyDescent="0.25">
      <c r="A551" s="36" t="s">
        <v>1985</v>
      </c>
      <c r="B551" s="37" t="s">
        <v>1986</v>
      </c>
      <c r="C551" s="37" t="s">
        <v>48</v>
      </c>
      <c r="D551" s="2" t="s">
        <v>890</v>
      </c>
      <c r="E551" s="1">
        <v>0</v>
      </c>
      <c r="F551" s="1">
        <v>0</v>
      </c>
      <c r="G551" s="1">
        <f t="shared" si="40"/>
        <v>0</v>
      </c>
      <c r="H551" s="1">
        <v>0</v>
      </c>
      <c r="I551" s="1">
        <f t="shared" si="41"/>
        <v>0</v>
      </c>
      <c r="J551" s="7">
        <f t="shared" si="42"/>
        <v>0</v>
      </c>
      <c r="K551" s="7">
        <f t="shared" si="43"/>
        <v>0</v>
      </c>
      <c r="L551" s="31"/>
      <c r="M551" s="31" t="str">
        <f t="shared" si="44"/>
        <v xml:space="preserve"> </v>
      </c>
    </row>
    <row r="552" spans="1:13" x14ac:dyDescent="0.25">
      <c r="A552" s="36" t="s">
        <v>1987</v>
      </c>
      <c r="B552" s="37" t="s">
        <v>1988</v>
      </c>
      <c r="C552" s="37" t="s">
        <v>1326</v>
      </c>
      <c r="D552" s="2" t="s">
        <v>890</v>
      </c>
      <c r="E552" s="1">
        <v>82435.7</v>
      </c>
      <c r="F552" s="1">
        <v>5462.89</v>
      </c>
      <c r="G552" s="1">
        <f t="shared" si="40"/>
        <v>76972.81</v>
      </c>
      <c r="H552" s="1">
        <v>0</v>
      </c>
      <c r="I552" s="1">
        <f t="shared" si="41"/>
        <v>76972.81</v>
      </c>
      <c r="J552" s="7">
        <f t="shared" si="42"/>
        <v>57729.607499999998</v>
      </c>
      <c r="K552" s="7">
        <f t="shared" si="43"/>
        <v>19243.202499999999</v>
      </c>
      <c r="L552" s="31"/>
      <c r="M552" s="31" t="str">
        <f t="shared" si="44"/>
        <v xml:space="preserve"> </v>
      </c>
    </row>
    <row r="553" spans="1:13" x14ac:dyDescent="0.25">
      <c r="A553" s="36" t="s">
        <v>1989</v>
      </c>
      <c r="B553" s="37" t="s">
        <v>1990</v>
      </c>
      <c r="C553" s="37" t="s">
        <v>55</v>
      </c>
      <c r="D553" s="2" t="s">
        <v>890</v>
      </c>
      <c r="E553" s="1">
        <v>17787.03</v>
      </c>
      <c r="F553" s="1">
        <v>0</v>
      </c>
      <c r="G553" s="1">
        <f t="shared" si="40"/>
        <v>17787.03</v>
      </c>
      <c r="H553" s="1">
        <v>0</v>
      </c>
      <c r="I553" s="1">
        <f t="shared" si="41"/>
        <v>17787.03</v>
      </c>
      <c r="J553" s="7">
        <f t="shared" si="42"/>
        <v>13340.272499999999</v>
      </c>
      <c r="K553" s="7">
        <f t="shared" si="43"/>
        <v>4446.7574999999997</v>
      </c>
      <c r="L553" s="31"/>
      <c r="M553" s="31" t="str">
        <f t="shared" si="44"/>
        <v xml:space="preserve"> </v>
      </c>
    </row>
    <row r="554" spans="1:13" x14ac:dyDescent="0.25">
      <c r="A554" s="36" t="s">
        <v>1991</v>
      </c>
      <c r="B554" s="37" t="s">
        <v>1992</v>
      </c>
      <c r="C554" s="37" t="s">
        <v>27</v>
      </c>
      <c r="D554" s="2" t="s">
        <v>890</v>
      </c>
      <c r="E554" s="1">
        <v>19504.25</v>
      </c>
      <c r="F554" s="1">
        <v>3042.74</v>
      </c>
      <c r="G554" s="1">
        <f t="shared" si="40"/>
        <v>16461.510000000002</v>
      </c>
      <c r="H554" s="1">
        <v>0</v>
      </c>
      <c r="I554" s="1">
        <f t="shared" si="41"/>
        <v>16461.510000000002</v>
      </c>
      <c r="J554" s="7">
        <f t="shared" si="42"/>
        <v>12346.132500000002</v>
      </c>
      <c r="K554" s="7">
        <f t="shared" si="43"/>
        <v>4115.3775000000005</v>
      </c>
      <c r="L554" s="31"/>
      <c r="M554" s="31" t="str">
        <f t="shared" si="44"/>
        <v xml:space="preserve"> </v>
      </c>
    </row>
    <row r="555" spans="1:13" x14ac:dyDescent="0.25">
      <c r="A555" s="36" t="s">
        <v>1993</v>
      </c>
      <c r="B555" s="37" t="s">
        <v>1994</v>
      </c>
      <c r="C555" s="37" t="s">
        <v>37</v>
      </c>
      <c r="D555" s="2" t="s">
        <v>890</v>
      </c>
      <c r="E555" s="1">
        <v>13069</v>
      </c>
      <c r="F555" s="1">
        <v>633.75</v>
      </c>
      <c r="G555" s="1">
        <f t="shared" si="40"/>
        <v>12435.25</v>
      </c>
      <c r="H555" s="1">
        <v>-77116.72</v>
      </c>
      <c r="I555" s="1">
        <f t="shared" si="41"/>
        <v>0</v>
      </c>
      <c r="J555" s="7">
        <f t="shared" si="42"/>
        <v>0</v>
      </c>
      <c r="K555" s="7">
        <f t="shared" si="43"/>
        <v>0</v>
      </c>
      <c r="L555" s="31"/>
      <c r="M555" s="31" t="str">
        <f t="shared" si="44"/>
        <v xml:space="preserve"> </v>
      </c>
    </row>
    <row r="556" spans="1:13" x14ac:dyDescent="0.25">
      <c r="A556" s="36" t="s">
        <v>1995</v>
      </c>
      <c r="B556" s="37" t="s">
        <v>1996</v>
      </c>
      <c r="C556" s="37" t="s">
        <v>61</v>
      </c>
      <c r="D556" s="2" t="s">
        <v>890</v>
      </c>
      <c r="E556" s="1">
        <v>177400.73</v>
      </c>
      <c r="F556" s="1">
        <v>7799.04</v>
      </c>
      <c r="G556" s="1">
        <f t="shared" si="40"/>
        <v>169601.69</v>
      </c>
      <c r="H556" s="1">
        <v>0</v>
      </c>
      <c r="I556" s="1">
        <f t="shared" si="41"/>
        <v>169601.69</v>
      </c>
      <c r="J556" s="7">
        <f t="shared" si="42"/>
        <v>127201.2675</v>
      </c>
      <c r="K556" s="7">
        <f t="shared" si="43"/>
        <v>42400.422500000001</v>
      </c>
      <c r="L556" s="31"/>
      <c r="M556" s="31" t="str">
        <f t="shared" si="44"/>
        <v xml:space="preserve"> </v>
      </c>
    </row>
    <row r="557" spans="1:13" x14ac:dyDescent="0.25">
      <c r="A557" s="36" t="s">
        <v>1997</v>
      </c>
      <c r="B557" s="37" t="s">
        <v>1998</v>
      </c>
      <c r="C557" s="37" t="s">
        <v>27</v>
      </c>
      <c r="D557" s="2" t="s">
        <v>890</v>
      </c>
      <c r="E557" s="1">
        <v>1017.22</v>
      </c>
      <c r="F557" s="1">
        <v>866.12</v>
      </c>
      <c r="G557" s="1">
        <f t="shared" si="40"/>
        <v>151.10000000000002</v>
      </c>
      <c r="H557" s="1">
        <v>-4148.83</v>
      </c>
      <c r="I557" s="1">
        <f t="shared" si="41"/>
        <v>0</v>
      </c>
      <c r="J557" s="7">
        <f t="shared" si="42"/>
        <v>0</v>
      </c>
      <c r="K557" s="7">
        <f t="shared" si="43"/>
        <v>0</v>
      </c>
      <c r="L557" s="31"/>
      <c r="M557" s="31" t="str">
        <f t="shared" si="44"/>
        <v xml:space="preserve"> </v>
      </c>
    </row>
    <row r="558" spans="1:13" x14ac:dyDescent="0.25">
      <c r="A558" s="36" t="s">
        <v>1999</v>
      </c>
      <c r="B558" s="37" t="s">
        <v>2000</v>
      </c>
      <c r="C558" s="37" t="s">
        <v>37</v>
      </c>
      <c r="D558" s="2" t="s">
        <v>890</v>
      </c>
      <c r="E558" s="1">
        <v>1667.82</v>
      </c>
      <c r="F558" s="1">
        <v>159.38999999999999</v>
      </c>
      <c r="G558" s="1">
        <f t="shared" si="40"/>
        <v>1508.4299999999998</v>
      </c>
      <c r="H558" s="1">
        <v>-6323.63</v>
      </c>
      <c r="I558" s="1">
        <f t="shared" si="41"/>
        <v>0</v>
      </c>
      <c r="J558" s="7">
        <f t="shared" si="42"/>
        <v>0</v>
      </c>
      <c r="K558" s="7">
        <f t="shared" si="43"/>
        <v>0</v>
      </c>
      <c r="L558" s="31"/>
      <c r="M558" s="31" t="str">
        <f t="shared" si="44"/>
        <v xml:space="preserve"> </v>
      </c>
    </row>
    <row r="559" spans="1:13" x14ac:dyDescent="0.25">
      <c r="A559" s="36" t="s">
        <v>2001</v>
      </c>
      <c r="B559" s="37" t="s">
        <v>2002</v>
      </c>
      <c r="C559" s="37" t="s">
        <v>45</v>
      </c>
      <c r="D559" s="2" t="s">
        <v>890</v>
      </c>
      <c r="E559" s="1">
        <v>12230.51</v>
      </c>
      <c r="F559" s="1">
        <v>186.4</v>
      </c>
      <c r="G559" s="1">
        <f t="shared" si="40"/>
        <v>12044.11</v>
      </c>
      <c r="H559" s="1">
        <v>0</v>
      </c>
      <c r="I559" s="1">
        <f t="shared" si="41"/>
        <v>12044.11</v>
      </c>
      <c r="J559" s="7">
        <f t="shared" si="42"/>
        <v>9033.0825000000004</v>
      </c>
      <c r="K559" s="7">
        <f t="shared" si="43"/>
        <v>3011.0275000000001</v>
      </c>
      <c r="L559" s="31"/>
      <c r="M559" s="31" t="str">
        <f t="shared" si="44"/>
        <v xml:space="preserve"> </v>
      </c>
    </row>
    <row r="560" spans="1:13" x14ac:dyDescent="0.25">
      <c r="A560" s="36" t="s">
        <v>2003</v>
      </c>
      <c r="B560" s="37" t="s">
        <v>2004</v>
      </c>
      <c r="C560" s="37" t="s">
        <v>914</v>
      </c>
      <c r="D560" s="2" t="s">
        <v>890</v>
      </c>
      <c r="E560" s="1">
        <v>104770.87</v>
      </c>
      <c r="F560" s="1">
        <v>5512.77</v>
      </c>
      <c r="G560" s="1">
        <f t="shared" si="40"/>
        <v>99258.099999999991</v>
      </c>
      <c r="H560" s="1">
        <v>0</v>
      </c>
      <c r="I560" s="1">
        <f t="shared" si="41"/>
        <v>99258.099999999991</v>
      </c>
      <c r="J560" s="7">
        <f t="shared" si="42"/>
        <v>74443.574999999997</v>
      </c>
      <c r="K560" s="7">
        <f t="shared" si="43"/>
        <v>24814.524999999998</v>
      </c>
      <c r="L560" s="31"/>
      <c r="M560" s="31" t="str">
        <f t="shared" si="44"/>
        <v xml:space="preserve"> </v>
      </c>
    </row>
    <row r="561" spans="1:14" x14ac:dyDescent="0.25">
      <c r="A561" s="36" t="s">
        <v>2005</v>
      </c>
      <c r="B561" s="37" t="s">
        <v>2006</v>
      </c>
      <c r="C561" s="37" t="s">
        <v>2007</v>
      </c>
      <c r="D561" s="2" t="s">
        <v>890</v>
      </c>
      <c r="E561" s="1">
        <v>83022.12</v>
      </c>
      <c r="F561" s="1">
        <v>9774.9500000000007</v>
      </c>
      <c r="G561" s="1">
        <f t="shared" si="40"/>
        <v>73247.17</v>
      </c>
      <c r="H561" s="1">
        <v>0</v>
      </c>
      <c r="I561" s="1">
        <f t="shared" si="41"/>
        <v>73247.17</v>
      </c>
      <c r="J561" s="7">
        <f t="shared" si="42"/>
        <v>54935.377500000002</v>
      </c>
      <c r="K561" s="7">
        <f t="shared" si="43"/>
        <v>18311.7925</v>
      </c>
      <c r="L561" s="31"/>
      <c r="M561" s="31" t="str">
        <f t="shared" si="44"/>
        <v xml:space="preserve"> </v>
      </c>
    </row>
    <row r="562" spans="1:14" x14ac:dyDescent="0.25">
      <c r="A562" s="36" t="s">
        <v>2008</v>
      </c>
      <c r="B562" s="37" t="s">
        <v>2009</v>
      </c>
      <c r="C562" s="37" t="s">
        <v>25</v>
      </c>
      <c r="D562" s="2" t="s">
        <v>69</v>
      </c>
      <c r="E562" s="1">
        <v>325534.62</v>
      </c>
      <c r="F562" s="1">
        <v>16120.2</v>
      </c>
      <c r="G562" s="1">
        <f t="shared" si="40"/>
        <v>309414.42</v>
      </c>
      <c r="H562" s="1">
        <v>-4329.32</v>
      </c>
      <c r="I562" s="1">
        <f t="shared" si="41"/>
        <v>305085.09999999998</v>
      </c>
      <c r="J562" s="7">
        <f t="shared" si="42"/>
        <v>228813.82499999998</v>
      </c>
      <c r="K562" s="7">
        <f t="shared" si="43"/>
        <v>76271.274999999994</v>
      </c>
      <c r="L562" s="31">
        <v>24387.84</v>
      </c>
      <c r="M562" s="31">
        <f t="shared" si="44"/>
        <v>40508.04</v>
      </c>
      <c r="N562" s="17">
        <v>31162.53</v>
      </c>
    </row>
    <row r="563" spans="1:14" x14ac:dyDescent="0.25">
      <c r="A563" s="36" t="s">
        <v>2010</v>
      </c>
      <c r="B563" s="37" t="s">
        <v>2011</v>
      </c>
      <c r="C563" s="37" t="s">
        <v>906</v>
      </c>
      <c r="D563" s="2" t="s">
        <v>890</v>
      </c>
      <c r="E563" s="1">
        <v>363.43</v>
      </c>
      <c r="F563" s="1">
        <v>157.05000000000001</v>
      </c>
      <c r="G563" s="1">
        <f t="shared" si="40"/>
        <v>206.38</v>
      </c>
      <c r="H563" s="1">
        <v>0</v>
      </c>
      <c r="I563" s="1">
        <f t="shared" si="41"/>
        <v>206.38</v>
      </c>
      <c r="J563" s="7">
        <f t="shared" si="42"/>
        <v>154.785</v>
      </c>
      <c r="K563" s="7">
        <f t="shared" si="43"/>
        <v>51.594999999999999</v>
      </c>
      <c r="L563" s="31"/>
      <c r="M563" s="31" t="str">
        <f t="shared" si="44"/>
        <v xml:space="preserve"> </v>
      </c>
    </row>
    <row r="564" spans="1:14" x14ac:dyDescent="0.25">
      <c r="A564" s="36" t="s">
        <v>2012</v>
      </c>
      <c r="B564" s="37" t="s">
        <v>2013</v>
      </c>
      <c r="C564" s="37" t="s">
        <v>1598</v>
      </c>
      <c r="D564" s="2" t="s">
        <v>890</v>
      </c>
      <c r="E564" s="1">
        <v>140703.79</v>
      </c>
      <c r="F564" s="1">
        <v>5949.41</v>
      </c>
      <c r="G564" s="1">
        <f t="shared" si="40"/>
        <v>134754.38</v>
      </c>
      <c r="H564" s="1">
        <v>0</v>
      </c>
      <c r="I564" s="1">
        <f t="shared" si="41"/>
        <v>134754.38</v>
      </c>
      <c r="J564" s="7">
        <f t="shared" si="42"/>
        <v>101065.785</v>
      </c>
      <c r="K564" s="7">
        <f t="shared" si="43"/>
        <v>33688.595000000001</v>
      </c>
      <c r="L564" s="31"/>
      <c r="M564" s="31" t="str">
        <f t="shared" si="44"/>
        <v xml:space="preserve"> </v>
      </c>
    </row>
    <row r="565" spans="1:14" x14ac:dyDescent="0.25">
      <c r="A565" s="36" t="s">
        <v>2014</v>
      </c>
      <c r="B565" s="37" t="s">
        <v>2015</v>
      </c>
      <c r="C565" s="37" t="s">
        <v>42</v>
      </c>
      <c r="D565" s="2" t="s">
        <v>890</v>
      </c>
      <c r="E565" s="1">
        <v>45911.360000000001</v>
      </c>
      <c r="F565" s="1">
        <v>7823.95</v>
      </c>
      <c r="G565" s="1">
        <f t="shared" si="40"/>
        <v>38087.410000000003</v>
      </c>
      <c r="H565" s="1">
        <v>0</v>
      </c>
      <c r="I565" s="1">
        <f t="shared" si="41"/>
        <v>38087.410000000003</v>
      </c>
      <c r="J565" s="7">
        <f t="shared" si="42"/>
        <v>28565.557500000003</v>
      </c>
      <c r="K565" s="7">
        <f t="shared" si="43"/>
        <v>9521.8525000000009</v>
      </c>
      <c r="L565" s="31"/>
      <c r="M565" s="31" t="str">
        <f t="shared" si="44"/>
        <v xml:space="preserve"> </v>
      </c>
    </row>
    <row r="566" spans="1:14" x14ac:dyDescent="0.25">
      <c r="A566" s="36" t="s">
        <v>2016</v>
      </c>
      <c r="B566" s="37" t="s">
        <v>2017</v>
      </c>
      <c r="C566" s="37" t="s">
        <v>22</v>
      </c>
      <c r="D566" s="2" t="s">
        <v>890</v>
      </c>
      <c r="E566" s="1">
        <v>226914.24</v>
      </c>
      <c r="F566" s="1">
        <v>12597.09</v>
      </c>
      <c r="G566" s="1">
        <f t="shared" si="40"/>
        <v>214317.15</v>
      </c>
      <c r="H566" s="1">
        <v>1166.7</v>
      </c>
      <c r="I566" s="1">
        <f t="shared" si="41"/>
        <v>215483.85</v>
      </c>
      <c r="J566" s="7">
        <f t="shared" si="42"/>
        <v>161612.88750000001</v>
      </c>
      <c r="K566" s="7">
        <f t="shared" si="43"/>
        <v>53870.962500000001</v>
      </c>
      <c r="L566" s="31"/>
      <c r="M566" s="31" t="str">
        <f t="shared" si="44"/>
        <v xml:space="preserve"> </v>
      </c>
    </row>
    <row r="567" spans="1:14" x14ac:dyDescent="0.25">
      <c r="A567" s="36" t="s">
        <v>2018</v>
      </c>
      <c r="B567" s="37" t="s">
        <v>2019</v>
      </c>
      <c r="C567" s="37" t="s">
        <v>19</v>
      </c>
      <c r="D567" s="2" t="s">
        <v>890</v>
      </c>
      <c r="E567" s="1">
        <v>32433.45</v>
      </c>
      <c r="F567" s="1">
        <v>3069.3</v>
      </c>
      <c r="G567" s="1">
        <f t="shared" si="40"/>
        <v>29364.15</v>
      </c>
      <c r="H567" s="1">
        <v>48746.85</v>
      </c>
      <c r="I567" s="1">
        <f t="shared" si="41"/>
        <v>78111</v>
      </c>
      <c r="J567" s="7">
        <f t="shared" si="42"/>
        <v>58583.25</v>
      </c>
      <c r="K567" s="7">
        <f t="shared" si="43"/>
        <v>19527.75</v>
      </c>
      <c r="L567" s="31"/>
      <c r="M567" s="31" t="str">
        <f t="shared" si="44"/>
        <v xml:space="preserve"> </v>
      </c>
    </row>
    <row r="568" spans="1:14" x14ac:dyDescent="0.25">
      <c r="A568" s="36" t="s">
        <v>2020</v>
      </c>
      <c r="B568" s="37" t="s">
        <v>2021</v>
      </c>
      <c r="C568" s="37" t="s">
        <v>1575</v>
      </c>
      <c r="D568" s="2" t="s">
        <v>890</v>
      </c>
      <c r="E568" s="1">
        <v>0</v>
      </c>
      <c r="F568" s="1">
        <v>0</v>
      </c>
      <c r="G568" s="1">
        <f t="shared" si="40"/>
        <v>0</v>
      </c>
      <c r="H568" s="1">
        <v>0</v>
      </c>
      <c r="I568" s="1">
        <f t="shared" si="41"/>
        <v>0</v>
      </c>
      <c r="J568" s="7">
        <f t="shared" si="42"/>
        <v>0</v>
      </c>
      <c r="K568" s="7">
        <f t="shared" si="43"/>
        <v>0</v>
      </c>
      <c r="L568" s="31"/>
      <c r="M568" s="31" t="str">
        <f t="shared" si="44"/>
        <v xml:space="preserve"> </v>
      </c>
    </row>
    <row r="569" spans="1:14" x14ac:dyDescent="0.25">
      <c r="A569" s="36" t="s">
        <v>2022</v>
      </c>
      <c r="B569" s="37" t="s">
        <v>2023</v>
      </c>
      <c r="C569" s="37" t="s">
        <v>52</v>
      </c>
      <c r="D569" s="2" t="s">
        <v>69</v>
      </c>
      <c r="E569" s="1">
        <v>1292745.75</v>
      </c>
      <c r="F569" s="1">
        <v>70358.929999999993</v>
      </c>
      <c r="G569" s="1">
        <f t="shared" si="40"/>
        <v>1222386.82</v>
      </c>
      <c r="H569" s="1">
        <v>-184.64</v>
      </c>
      <c r="I569" s="1">
        <f t="shared" si="41"/>
        <v>1222202.1800000002</v>
      </c>
      <c r="J569" s="7">
        <f t="shared" si="42"/>
        <v>916651.63500000013</v>
      </c>
      <c r="K569" s="7">
        <f t="shared" si="43"/>
        <v>305550.54500000004</v>
      </c>
      <c r="L569" s="31">
        <v>0</v>
      </c>
      <c r="M569" s="31">
        <f t="shared" si="44"/>
        <v>70358.929999999993</v>
      </c>
      <c r="N569" s="17">
        <v>17025.52</v>
      </c>
    </row>
    <row r="570" spans="1:14" x14ac:dyDescent="0.25">
      <c r="A570" s="36" t="s">
        <v>2024</v>
      </c>
      <c r="B570" s="37" t="s">
        <v>2025</v>
      </c>
      <c r="C570" s="37" t="s">
        <v>55</v>
      </c>
      <c r="D570" s="2" t="s">
        <v>890</v>
      </c>
      <c r="E570" s="1">
        <v>27043.13</v>
      </c>
      <c r="F570" s="1">
        <v>379.07</v>
      </c>
      <c r="G570" s="1">
        <f t="shared" si="40"/>
        <v>26664.06</v>
      </c>
      <c r="H570" s="1">
        <v>0</v>
      </c>
      <c r="I570" s="1">
        <f t="shared" si="41"/>
        <v>26664.06</v>
      </c>
      <c r="J570" s="7">
        <f t="shared" si="42"/>
        <v>19998.045000000002</v>
      </c>
      <c r="K570" s="7">
        <f t="shared" si="43"/>
        <v>6666.0150000000003</v>
      </c>
      <c r="L570" s="31"/>
      <c r="M570" s="31" t="str">
        <f t="shared" si="44"/>
        <v xml:space="preserve"> </v>
      </c>
    </row>
    <row r="571" spans="1:14" x14ac:dyDescent="0.25">
      <c r="A571" s="36" t="s">
        <v>2026</v>
      </c>
      <c r="B571" s="37" t="s">
        <v>2027</v>
      </c>
      <c r="C571" s="37" t="s">
        <v>47</v>
      </c>
      <c r="D571" s="2" t="s">
        <v>890</v>
      </c>
      <c r="E571" s="1">
        <v>0</v>
      </c>
      <c r="F571" s="1">
        <v>0</v>
      </c>
      <c r="G571" s="1">
        <f t="shared" si="40"/>
        <v>0</v>
      </c>
      <c r="H571" s="1">
        <v>0</v>
      </c>
      <c r="I571" s="1">
        <f t="shared" si="41"/>
        <v>0</v>
      </c>
      <c r="J571" s="7">
        <f t="shared" si="42"/>
        <v>0</v>
      </c>
      <c r="K571" s="7">
        <f t="shared" si="43"/>
        <v>0</v>
      </c>
      <c r="L571" s="31"/>
      <c r="M571" s="31" t="str">
        <f t="shared" si="44"/>
        <v xml:space="preserve"> </v>
      </c>
    </row>
    <row r="572" spans="1:14" x14ac:dyDescent="0.25">
      <c r="A572" s="36" t="s">
        <v>2028</v>
      </c>
      <c r="B572" s="37" t="s">
        <v>2029</v>
      </c>
      <c r="C572" s="37" t="s">
        <v>926</v>
      </c>
      <c r="D572" s="2" t="s">
        <v>890</v>
      </c>
      <c r="E572" s="1">
        <v>130730.11</v>
      </c>
      <c r="F572" s="1">
        <v>7156.44</v>
      </c>
      <c r="G572" s="1">
        <f t="shared" si="40"/>
        <v>123573.67</v>
      </c>
      <c r="H572" s="1">
        <v>0</v>
      </c>
      <c r="I572" s="1">
        <f t="shared" si="41"/>
        <v>123573.67</v>
      </c>
      <c r="J572" s="7">
        <f t="shared" si="42"/>
        <v>92680.252500000002</v>
      </c>
      <c r="K572" s="7">
        <f t="shared" si="43"/>
        <v>30893.4175</v>
      </c>
      <c r="L572" s="31"/>
      <c r="M572" s="31" t="str">
        <f t="shared" si="44"/>
        <v xml:space="preserve"> </v>
      </c>
    </row>
    <row r="573" spans="1:14" x14ac:dyDescent="0.25">
      <c r="A573" s="36" t="s">
        <v>2030</v>
      </c>
      <c r="B573" s="37" t="s">
        <v>2031</v>
      </c>
      <c r="C573" s="37" t="s">
        <v>67</v>
      </c>
      <c r="D573" s="2" t="s">
        <v>890</v>
      </c>
      <c r="E573" s="1">
        <v>30796.29</v>
      </c>
      <c r="F573" s="1">
        <v>2636.56</v>
      </c>
      <c r="G573" s="1">
        <f t="shared" si="40"/>
        <v>28159.73</v>
      </c>
      <c r="H573" s="1">
        <v>-5962.16</v>
      </c>
      <c r="I573" s="1">
        <f t="shared" si="41"/>
        <v>22197.57</v>
      </c>
      <c r="J573" s="7">
        <f t="shared" si="42"/>
        <v>16648.177499999998</v>
      </c>
      <c r="K573" s="7">
        <f t="shared" si="43"/>
        <v>5549.3924999999999</v>
      </c>
      <c r="L573" s="31"/>
      <c r="M573" s="31" t="str">
        <f t="shared" si="44"/>
        <v xml:space="preserve"> </v>
      </c>
    </row>
    <row r="574" spans="1:14" x14ac:dyDescent="0.25">
      <c r="A574" s="36" t="s">
        <v>2032</v>
      </c>
      <c r="B574" s="37" t="s">
        <v>2033</v>
      </c>
      <c r="C574" s="37" t="s">
        <v>39</v>
      </c>
      <c r="D574" s="2" t="s">
        <v>890</v>
      </c>
      <c r="E574" s="1">
        <v>0</v>
      </c>
      <c r="F574" s="1">
        <v>0</v>
      </c>
      <c r="G574" s="1">
        <f t="shared" si="40"/>
        <v>0</v>
      </c>
      <c r="H574" s="1">
        <v>0</v>
      </c>
      <c r="I574" s="1">
        <f t="shared" si="41"/>
        <v>0</v>
      </c>
      <c r="J574" s="7">
        <f t="shared" si="42"/>
        <v>0</v>
      </c>
      <c r="K574" s="7">
        <f t="shared" si="43"/>
        <v>0</v>
      </c>
      <c r="L574" s="31"/>
      <c r="M574" s="31" t="str">
        <f t="shared" si="44"/>
        <v xml:space="preserve"> </v>
      </c>
    </row>
    <row r="575" spans="1:14" x14ac:dyDescent="0.25">
      <c r="A575" s="36" t="s">
        <v>2034</v>
      </c>
      <c r="B575" s="37" t="s">
        <v>2035</v>
      </c>
      <c r="C575" s="37" t="s">
        <v>919</v>
      </c>
      <c r="D575" s="2" t="s">
        <v>890</v>
      </c>
      <c r="E575" s="1">
        <v>22392.57</v>
      </c>
      <c r="F575" s="1">
        <v>1523.77</v>
      </c>
      <c r="G575" s="1">
        <f t="shared" si="40"/>
        <v>20868.8</v>
      </c>
      <c r="H575" s="1">
        <v>0</v>
      </c>
      <c r="I575" s="1">
        <f t="shared" si="41"/>
        <v>20868.8</v>
      </c>
      <c r="J575" s="7">
        <f t="shared" si="42"/>
        <v>15651.599999999999</v>
      </c>
      <c r="K575" s="7">
        <f t="shared" si="43"/>
        <v>5217.2</v>
      </c>
      <c r="L575" s="31"/>
      <c r="M575" s="31" t="str">
        <f t="shared" si="44"/>
        <v xml:space="preserve"> </v>
      </c>
    </row>
    <row r="576" spans="1:14" x14ac:dyDescent="0.25">
      <c r="A576" s="36" t="s">
        <v>2036</v>
      </c>
      <c r="B576" s="37" t="s">
        <v>2037</v>
      </c>
      <c r="C576" s="37" t="s">
        <v>1598</v>
      </c>
      <c r="D576" s="2" t="s">
        <v>890</v>
      </c>
      <c r="E576" s="1">
        <v>13241.32</v>
      </c>
      <c r="F576" s="1">
        <v>1795.35</v>
      </c>
      <c r="G576" s="1">
        <f t="shared" si="40"/>
        <v>11445.97</v>
      </c>
      <c r="H576" s="1">
        <v>0</v>
      </c>
      <c r="I576" s="1">
        <f t="shared" si="41"/>
        <v>11445.97</v>
      </c>
      <c r="J576" s="7">
        <f t="shared" si="42"/>
        <v>8584.4774999999991</v>
      </c>
      <c r="K576" s="7">
        <f t="shared" si="43"/>
        <v>2861.4924999999998</v>
      </c>
      <c r="L576" s="31"/>
      <c r="M576" s="31" t="str">
        <f t="shared" si="44"/>
        <v xml:space="preserve"> </v>
      </c>
    </row>
    <row r="577" spans="1:13" x14ac:dyDescent="0.25">
      <c r="A577" s="36" t="s">
        <v>2038</v>
      </c>
      <c r="B577" s="37" t="s">
        <v>2039</v>
      </c>
      <c r="C577" s="37" t="s">
        <v>42</v>
      </c>
      <c r="D577" s="2" t="s">
        <v>890</v>
      </c>
      <c r="E577" s="1">
        <v>6905.14</v>
      </c>
      <c r="F577" s="1">
        <v>1790.58</v>
      </c>
      <c r="G577" s="1">
        <f t="shared" si="40"/>
        <v>5114.5600000000004</v>
      </c>
      <c r="H577" s="1">
        <v>0</v>
      </c>
      <c r="I577" s="1">
        <f t="shared" si="41"/>
        <v>5114.5600000000004</v>
      </c>
      <c r="J577" s="7">
        <f t="shared" si="42"/>
        <v>3835.92</v>
      </c>
      <c r="K577" s="7">
        <f t="shared" si="43"/>
        <v>1278.6400000000001</v>
      </c>
      <c r="L577" s="31"/>
      <c r="M577" s="31" t="str">
        <f t="shared" si="44"/>
        <v xml:space="preserve"> </v>
      </c>
    </row>
    <row r="578" spans="1:13" x14ac:dyDescent="0.25">
      <c r="A578" s="36" t="s">
        <v>2040</v>
      </c>
      <c r="B578" s="37" t="s">
        <v>2041</v>
      </c>
      <c r="C578" s="37" t="s">
        <v>35</v>
      </c>
      <c r="D578" s="2" t="s">
        <v>890</v>
      </c>
      <c r="E578" s="1">
        <v>62287.05</v>
      </c>
      <c r="F578" s="1">
        <v>1638.63</v>
      </c>
      <c r="G578" s="1">
        <f t="shared" si="40"/>
        <v>60648.420000000006</v>
      </c>
      <c r="H578" s="1">
        <v>0</v>
      </c>
      <c r="I578" s="1">
        <f t="shared" si="41"/>
        <v>60648.420000000006</v>
      </c>
      <c r="J578" s="7">
        <f t="shared" si="42"/>
        <v>45486.315000000002</v>
      </c>
      <c r="K578" s="7">
        <f t="shared" si="43"/>
        <v>15162.105000000001</v>
      </c>
      <c r="L578" s="31"/>
      <c r="M578" s="31" t="str">
        <f t="shared" si="44"/>
        <v xml:space="preserve"> </v>
      </c>
    </row>
    <row r="579" spans="1:13" x14ac:dyDescent="0.25">
      <c r="A579" s="36" t="s">
        <v>2042</v>
      </c>
      <c r="B579" s="37" t="s">
        <v>2043</v>
      </c>
      <c r="C579" s="37" t="s">
        <v>1402</v>
      </c>
      <c r="D579" s="2" t="s">
        <v>890</v>
      </c>
      <c r="E579" s="1">
        <v>33958.15</v>
      </c>
      <c r="F579" s="1">
        <v>2974.71</v>
      </c>
      <c r="G579" s="1">
        <f t="shared" si="40"/>
        <v>30983.440000000002</v>
      </c>
      <c r="H579" s="1">
        <v>0</v>
      </c>
      <c r="I579" s="1">
        <f t="shared" si="41"/>
        <v>30983.440000000002</v>
      </c>
      <c r="J579" s="7">
        <f t="shared" si="42"/>
        <v>23237.58</v>
      </c>
      <c r="K579" s="7">
        <f t="shared" si="43"/>
        <v>7745.8600000000006</v>
      </c>
      <c r="L579" s="31"/>
      <c r="M579" s="31" t="str">
        <f t="shared" si="44"/>
        <v xml:space="preserve"> </v>
      </c>
    </row>
    <row r="580" spans="1:13" x14ac:dyDescent="0.25">
      <c r="A580" s="36" t="s">
        <v>2044</v>
      </c>
      <c r="B580" s="37" t="s">
        <v>2045</v>
      </c>
      <c r="C580" s="37" t="s">
        <v>34</v>
      </c>
      <c r="D580" s="2" t="s">
        <v>890</v>
      </c>
      <c r="E580" s="1">
        <v>4678.18</v>
      </c>
      <c r="F580" s="1">
        <v>2467.14</v>
      </c>
      <c r="G580" s="1">
        <f t="shared" si="40"/>
        <v>2211.0400000000004</v>
      </c>
      <c r="H580" s="1">
        <v>0</v>
      </c>
      <c r="I580" s="1">
        <f t="shared" si="41"/>
        <v>2211.0400000000004</v>
      </c>
      <c r="J580" s="7">
        <f t="shared" si="42"/>
        <v>1658.2800000000002</v>
      </c>
      <c r="K580" s="7">
        <f t="shared" si="43"/>
        <v>552.7600000000001</v>
      </c>
      <c r="L580" s="31"/>
      <c r="M580" s="31" t="str">
        <f t="shared" si="44"/>
        <v xml:space="preserve"> </v>
      </c>
    </row>
    <row r="581" spans="1:13" x14ac:dyDescent="0.25">
      <c r="A581" s="36" t="s">
        <v>2046</v>
      </c>
      <c r="B581" s="37" t="s">
        <v>2047</v>
      </c>
      <c r="C581" s="37" t="s">
        <v>26</v>
      </c>
      <c r="D581" s="2" t="s">
        <v>890</v>
      </c>
      <c r="E581" s="1">
        <v>71158.509999999995</v>
      </c>
      <c r="F581" s="1">
        <v>3735.56</v>
      </c>
      <c r="G581" s="1">
        <f t="shared" si="40"/>
        <v>67422.95</v>
      </c>
      <c r="H581" s="1">
        <v>0</v>
      </c>
      <c r="I581" s="1">
        <f t="shared" si="41"/>
        <v>67422.95</v>
      </c>
      <c r="J581" s="7">
        <f t="shared" si="42"/>
        <v>50567.212499999994</v>
      </c>
      <c r="K581" s="7">
        <f t="shared" si="43"/>
        <v>16855.737499999999</v>
      </c>
      <c r="L581" s="31"/>
      <c r="M581" s="31" t="str">
        <f t="shared" si="44"/>
        <v xml:space="preserve"> </v>
      </c>
    </row>
    <row r="582" spans="1:13" x14ac:dyDescent="0.25">
      <c r="A582" s="36" t="s">
        <v>2048</v>
      </c>
      <c r="B582" s="37" t="s">
        <v>2049</v>
      </c>
      <c r="C582" s="37" t="s">
        <v>27</v>
      </c>
      <c r="D582" s="2" t="s">
        <v>890</v>
      </c>
      <c r="E582" s="1">
        <v>62495.16</v>
      </c>
      <c r="F582" s="1">
        <v>3345.22</v>
      </c>
      <c r="G582" s="1">
        <f t="shared" ref="G582:G615" si="45">E582-F582</f>
        <v>59149.94</v>
      </c>
      <c r="H582" s="1">
        <v>0</v>
      </c>
      <c r="I582" s="1">
        <f t="shared" ref="I582:I615" si="46">IF(G582+H582&gt;0,G582+H582,0)</f>
        <v>59149.94</v>
      </c>
      <c r="J582" s="7">
        <f t="shared" ref="J582:J615" si="47">I582*0.75</f>
        <v>44362.455000000002</v>
      </c>
      <c r="K582" s="7">
        <f t="shared" ref="K582:K615" si="48">I582*0.25</f>
        <v>14787.485000000001</v>
      </c>
      <c r="L582" s="31"/>
      <c r="M582" s="31" t="str">
        <f t="shared" ref="M582:M615" si="49">IF(D582="Y",F582+L582," ")</f>
        <v xml:space="preserve"> </v>
      </c>
    </row>
    <row r="583" spans="1:13" x14ac:dyDescent="0.25">
      <c r="A583" s="36" t="s">
        <v>2050</v>
      </c>
      <c r="B583" s="37" t="s">
        <v>2051</v>
      </c>
      <c r="C583" s="37" t="s">
        <v>65</v>
      </c>
      <c r="D583" s="2" t="s">
        <v>890</v>
      </c>
      <c r="E583" s="1">
        <v>1013.75</v>
      </c>
      <c r="F583" s="1">
        <v>336.89</v>
      </c>
      <c r="G583" s="1">
        <f t="shared" si="45"/>
        <v>676.86</v>
      </c>
      <c r="H583" s="1">
        <v>-16822.189999999999</v>
      </c>
      <c r="I583" s="1">
        <f t="shared" si="46"/>
        <v>0</v>
      </c>
      <c r="J583" s="7">
        <f t="shared" si="47"/>
        <v>0</v>
      </c>
      <c r="K583" s="7">
        <f t="shared" si="48"/>
        <v>0</v>
      </c>
      <c r="L583" s="31"/>
      <c r="M583" s="31" t="str">
        <f t="shared" si="49"/>
        <v xml:space="preserve"> </v>
      </c>
    </row>
    <row r="584" spans="1:13" x14ac:dyDescent="0.25">
      <c r="A584" s="36" t="s">
        <v>2052</v>
      </c>
      <c r="B584" s="37" t="s">
        <v>2053</v>
      </c>
      <c r="C584" s="37" t="s">
        <v>982</v>
      </c>
      <c r="D584" s="2" t="s">
        <v>890</v>
      </c>
      <c r="E584" s="1">
        <v>5271.35</v>
      </c>
      <c r="F584" s="1">
        <v>436.65</v>
      </c>
      <c r="G584" s="1">
        <f t="shared" si="45"/>
        <v>4834.7000000000007</v>
      </c>
      <c r="H584" s="1">
        <v>-82954.44</v>
      </c>
      <c r="I584" s="1">
        <f t="shared" si="46"/>
        <v>0</v>
      </c>
      <c r="J584" s="7">
        <f t="shared" si="47"/>
        <v>0</v>
      </c>
      <c r="K584" s="7">
        <f t="shared" si="48"/>
        <v>0</v>
      </c>
      <c r="L584" s="31"/>
      <c r="M584" s="31" t="str">
        <f t="shared" si="49"/>
        <v xml:space="preserve"> </v>
      </c>
    </row>
    <row r="585" spans="1:13" x14ac:dyDescent="0.25">
      <c r="A585" s="36" t="s">
        <v>2054</v>
      </c>
      <c r="B585" s="37" t="s">
        <v>2055</v>
      </c>
      <c r="C585" s="37" t="s">
        <v>1202</v>
      </c>
      <c r="D585" s="2" t="s">
        <v>890</v>
      </c>
      <c r="E585" s="1">
        <v>40439.629999999997</v>
      </c>
      <c r="F585" s="1">
        <v>3267.75</v>
      </c>
      <c r="G585" s="1">
        <f t="shared" si="45"/>
        <v>37171.879999999997</v>
      </c>
      <c r="H585" s="1">
        <v>0</v>
      </c>
      <c r="I585" s="1">
        <f t="shared" si="46"/>
        <v>37171.879999999997</v>
      </c>
      <c r="J585" s="7">
        <f t="shared" si="47"/>
        <v>27878.909999999996</v>
      </c>
      <c r="K585" s="7">
        <f t="shared" si="48"/>
        <v>9292.9699999999993</v>
      </c>
      <c r="L585" s="31"/>
      <c r="M585" s="31" t="str">
        <f t="shared" si="49"/>
        <v xml:space="preserve"> </v>
      </c>
    </row>
    <row r="586" spans="1:13" x14ac:dyDescent="0.25">
      <c r="A586" s="36" t="s">
        <v>2056</v>
      </c>
      <c r="B586" s="37" t="s">
        <v>2057</v>
      </c>
      <c r="C586" s="37" t="s">
        <v>1326</v>
      </c>
      <c r="D586" s="2" t="s">
        <v>890</v>
      </c>
      <c r="E586" s="1">
        <v>58020.06</v>
      </c>
      <c r="F586" s="1">
        <v>4519.95</v>
      </c>
      <c r="G586" s="1">
        <f t="shared" si="45"/>
        <v>53500.11</v>
      </c>
      <c r="H586" s="1">
        <v>0</v>
      </c>
      <c r="I586" s="1">
        <f t="shared" si="46"/>
        <v>53500.11</v>
      </c>
      <c r="J586" s="7">
        <f t="shared" si="47"/>
        <v>40125.082500000004</v>
      </c>
      <c r="K586" s="7">
        <f t="shared" si="48"/>
        <v>13375.0275</v>
      </c>
      <c r="L586" s="31"/>
      <c r="M586" s="31" t="str">
        <f t="shared" si="49"/>
        <v xml:space="preserve"> </v>
      </c>
    </row>
    <row r="587" spans="1:13" x14ac:dyDescent="0.25">
      <c r="A587" s="36" t="s">
        <v>2058</v>
      </c>
      <c r="B587" s="37" t="s">
        <v>2059</v>
      </c>
      <c r="C587" s="37" t="s">
        <v>62</v>
      </c>
      <c r="D587" s="2" t="s">
        <v>890</v>
      </c>
      <c r="E587" s="1">
        <v>23822.39</v>
      </c>
      <c r="F587" s="1">
        <v>934.14</v>
      </c>
      <c r="G587" s="1">
        <f t="shared" si="45"/>
        <v>22888.25</v>
      </c>
      <c r="H587" s="1">
        <v>0</v>
      </c>
      <c r="I587" s="1">
        <f t="shared" si="46"/>
        <v>22888.25</v>
      </c>
      <c r="J587" s="7">
        <f t="shared" si="47"/>
        <v>17166.1875</v>
      </c>
      <c r="K587" s="7">
        <f t="shared" si="48"/>
        <v>5722.0625</v>
      </c>
      <c r="L587" s="31"/>
      <c r="M587" s="31" t="str">
        <f t="shared" si="49"/>
        <v xml:space="preserve"> </v>
      </c>
    </row>
    <row r="588" spans="1:13" x14ac:dyDescent="0.25">
      <c r="A588" s="36" t="s">
        <v>2060</v>
      </c>
      <c r="B588" s="37" t="s">
        <v>2061</v>
      </c>
      <c r="C588" s="37" t="s">
        <v>64</v>
      </c>
      <c r="D588" s="2" t="s">
        <v>890</v>
      </c>
      <c r="E588" s="1">
        <v>181906.69</v>
      </c>
      <c r="F588" s="1">
        <v>10334.290000000001</v>
      </c>
      <c r="G588" s="1">
        <f t="shared" si="45"/>
        <v>171572.4</v>
      </c>
      <c r="H588" s="1">
        <v>0</v>
      </c>
      <c r="I588" s="1">
        <f t="shared" si="46"/>
        <v>171572.4</v>
      </c>
      <c r="J588" s="7">
        <f t="shared" si="47"/>
        <v>128679.29999999999</v>
      </c>
      <c r="K588" s="7">
        <f t="shared" si="48"/>
        <v>42893.1</v>
      </c>
      <c r="L588" s="31"/>
      <c r="M588" s="31" t="str">
        <f t="shared" si="49"/>
        <v xml:space="preserve"> </v>
      </c>
    </row>
    <row r="589" spans="1:13" x14ac:dyDescent="0.25">
      <c r="A589" s="36" t="s">
        <v>2062</v>
      </c>
      <c r="B589" s="37" t="s">
        <v>2063</v>
      </c>
      <c r="C589" s="37" t="s">
        <v>67</v>
      </c>
      <c r="D589" s="2" t="s">
        <v>890</v>
      </c>
      <c r="E589" s="1">
        <v>7100.89</v>
      </c>
      <c r="F589" s="1">
        <v>0</v>
      </c>
      <c r="G589" s="1">
        <f t="shared" si="45"/>
        <v>7100.89</v>
      </c>
      <c r="H589" s="1">
        <v>0</v>
      </c>
      <c r="I589" s="1">
        <f t="shared" si="46"/>
        <v>7100.89</v>
      </c>
      <c r="J589" s="7">
        <f t="shared" si="47"/>
        <v>5325.6675000000005</v>
      </c>
      <c r="K589" s="7">
        <f t="shared" si="48"/>
        <v>1775.2225000000001</v>
      </c>
      <c r="L589" s="31"/>
      <c r="M589" s="31" t="str">
        <f t="shared" si="49"/>
        <v xml:space="preserve"> </v>
      </c>
    </row>
    <row r="590" spans="1:13" x14ac:dyDescent="0.25">
      <c r="A590" s="36" t="s">
        <v>2064</v>
      </c>
      <c r="B590" s="37" t="s">
        <v>2065</v>
      </c>
      <c r="C590" s="37" t="s">
        <v>970</v>
      </c>
      <c r="D590" s="2" t="s">
        <v>890</v>
      </c>
      <c r="E590" s="1">
        <v>40217.07</v>
      </c>
      <c r="F590" s="1">
        <v>3283.54</v>
      </c>
      <c r="G590" s="1">
        <f t="shared" si="45"/>
        <v>36933.53</v>
      </c>
      <c r="H590" s="1">
        <v>0</v>
      </c>
      <c r="I590" s="1">
        <f t="shared" si="46"/>
        <v>36933.53</v>
      </c>
      <c r="J590" s="7">
        <f t="shared" si="47"/>
        <v>27700.147499999999</v>
      </c>
      <c r="K590" s="7">
        <f t="shared" si="48"/>
        <v>9233.3824999999997</v>
      </c>
      <c r="L590" s="31"/>
      <c r="M590" s="31" t="str">
        <f t="shared" si="49"/>
        <v xml:space="preserve"> </v>
      </c>
    </row>
    <row r="591" spans="1:13" x14ac:dyDescent="0.25">
      <c r="A591" s="36" t="s">
        <v>2066</v>
      </c>
      <c r="B591" s="37" t="s">
        <v>2065</v>
      </c>
      <c r="C591" s="37" t="s">
        <v>26</v>
      </c>
      <c r="D591" s="2" t="s">
        <v>890</v>
      </c>
      <c r="E591" s="1">
        <v>44014.11</v>
      </c>
      <c r="F591" s="1">
        <v>2133.64</v>
      </c>
      <c r="G591" s="1">
        <f t="shared" si="45"/>
        <v>41880.47</v>
      </c>
      <c r="H591" s="1">
        <v>0</v>
      </c>
      <c r="I591" s="1">
        <f t="shared" si="46"/>
        <v>41880.47</v>
      </c>
      <c r="J591" s="7">
        <f t="shared" si="47"/>
        <v>31410.352500000001</v>
      </c>
      <c r="K591" s="7">
        <f t="shared" si="48"/>
        <v>10470.1175</v>
      </c>
      <c r="L591" s="31"/>
      <c r="M591" s="31" t="str">
        <f t="shared" si="49"/>
        <v xml:space="preserve"> </v>
      </c>
    </row>
    <row r="592" spans="1:13" x14ac:dyDescent="0.25">
      <c r="A592" s="36" t="s">
        <v>2067</v>
      </c>
      <c r="B592" s="37" t="s">
        <v>2068</v>
      </c>
      <c r="C592" s="37" t="s">
        <v>23</v>
      </c>
      <c r="D592" s="2" t="s">
        <v>890</v>
      </c>
      <c r="E592" s="1">
        <v>276661.96000000002</v>
      </c>
      <c r="F592" s="1">
        <v>18249.25</v>
      </c>
      <c r="G592" s="1">
        <f t="shared" si="45"/>
        <v>258412.71000000002</v>
      </c>
      <c r="H592" s="1">
        <v>-91557.08</v>
      </c>
      <c r="I592" s="1">
        <f t="shared" si="46"/>
        <v>166855.63</v>
      </c>
      <c r="J592" s="7">
        <f t="shared" si="47"/>
        <v>125141.7225</v>
      </c>
      <c r="K592" s="7">
        <f t="shared" si="48"/>
        <v>41713.907500000001</v>
      </c>
      <c r="L592" s="31"/>
      <c r="M592" s="31" t="str">
        <f t="shared" si="49"/>
        <v xml:space="preserve"> </v>
      </c>
    </row>
    <row r="593" spans="1:13" x14ac:dyDescent="0.25">
      <c r="A593" s="36" t="s">
        <v>2069</v>
      </c>
      <c r="B593" s="37" t="s">
        <v>2070</v>
      </c>
      <c r="C593" s="37" t="s">
        <v>1102</v>
      </c>
      <c r="D593" s="2" t="s">
        <v>890</v>
      </c>
      <c r="E593" s="1">
        <v>0</v>
      </c>
      <c r="F593" s="1">
        <v>0</v>
      </c>
      <c r="G593" s="1">
        <f t="shared" si="45"/>
        <v>0</v>
      </c>
      <c r="H593" s="1">
        <v>0</v>
      </c>
      <c r="I593" s="1">
        <f t="shared" si="46"/>
        <v>0</v>
      </c>
      <c r="J593" s="7">
        <f t="shared" si="47"/>
        <v>0</v>
      </c>
      <c r="K593" s="7">
        <f t="shared" si="48"/>
        <v>0</v>
      </c>
      <c r="L593" s="31"/>
      <c r="M593" s="31" t="str">
        <f t="shared" si="49"/>
        <v xml:space="preserve"> </v>
      </c>
    </row>
    <row r="594" spans="1:13" x14ac:dyDescent="0.25">
      <c r="A594" s="36" t="s">
        <v>2071</v>
      </c>
      <c r="B594" s="37" t="s">
        <v>2072</v>
      </c>
      <c r="C594" s="37" t="s">
        <v>19</v>
      </c>
      <c r="D594" s="2" t="s">
        <v>890</v>
      </c>
      <c r="E594" s="1">
        <v>5517.99</v>
      </c>
      <c r="F594" s="1">
        <v>247.58</v>
      </c>
      <c r="G594" s="1">
        <f t="shared" si="45"/>
        <v>5270.41</v>
      </c>
      <c r="H594" s="1">
        <v>-45065.61</v>
      </c>
      <c r="I594" s="1">
        <f t="shared" si="46"/>
        <v>0</v>
      </c>
      <c r="J594" s="7">
        <f t="shared" si="47"/>
        <v>0</v>
      </c>
      <c r="K594" s="7">
        <f t="shared" si="48"/>
        <v>0</v>
      </c>
      <c r="L594" s="31"/>
      <c r="M594" s="31" t="str">
        <f t="shared" si="49"/>
        <v xml:space="preserve"> </v>
      </c>
    </row>
    <row r="595" spans="1:13" x14ac:dyDescent="0.25">
      <c r="A595" s="36" t="s">
        <v>2073</v>
      </c>
      <c r="B595" s="37" t="s">
        <v>2074</v>
      </c>
      <c r="C595" s="37" t="s">
        <v>55</v>
      </c>
      <c r="D595" s="2" t="s">
        <v>890</v>
      </c>
      <c r="E595" s="1">
        <v>0</v>
      </c>
      <c r="F595" s="1">
        <v>0</v>
      </c>
      <c r="G595" s="1">
        <f t="shared" si="45"/>
        <v>0</v>
      </c>
      <c r="H595" s="1">
        <v>0</v>
      </c>
      <c r="I595" s="1">
        <f t="shared" si="46"/>
        <v>0</v>
      </c>
      <c r="J595" s="7">
        <f t="shared" si="47"/>
        <v>0</v>
      </c>
      <c r="K595" s="7">
        <f t="shared" si="48"/>
        <v>0</v>
      </c>
      <c r="L595" s="31"/>
      <c r="M595" s="31" t="str">
        <f t="shared" si="49"/>
        <v xml:space="preserve"> </v>
      </c>
    </row>
    <row r="596" spans="1:13" x14ac:dyDescent="0.25">
      <c r="A596" s="36" t="s">
        <v>2075</v>
      </c>
      <c r="B596" s="37" t="s">
        <v>2076</v>
      </c>
      <c r="C596" s="37" t="s">
        <v>23</v>
      </c>
      <c r="D596" s="2" t="s">
        <v>890</v>
      </c>
      <c r="E596" s="1">
        <v>50400.71</v>
      </c>
      <c r="F596" s="1">
        <v>2674.22</v>
      </c>
      <c r="G596" s="1">
        <f t="shared" si="45"/>
        <v>47726.49</v>
      </c>
      <c r="H596" s="1">
        <v>0</v>
      </c>
      <c r="I596" s="1">
        <f t="shared" si="46"/>
        <v>47726.49</v>
      </c>
      <c r="J596" s="7">
        <f t="shared" si="47"/>
        <v>35794.8675</v>
      </c>
      <c r="K596" s="7">
        <f t="shared" si="48"/>
        <v>11931.622499999999</v>
      </c>
      <c r="L596" s="31"/>
      <c r="M596" s="31" t="str">
        <f t="shared" si="49"/>
        <v xml:space="preserve"> </v>
      </c>
    </row>
    <row r="597" spans="1:13" x14ac:dyDescent="0.25">
      <c r="A597" s="36" t="s">
        <v>2077</v>
      </c>
      <c r="B597" s="37" t="s">
        <v>2078</v>
      </c>
      <c r="C597" s="37" t="s">
        <v>57</v>
      </c>
      <c r="D597" s="2" t="s">
        <v>890</v>
      </c>
      <c r="E597" s="1">
        <v>34525.519999999997</v>
      </c>
      <c r="F597" s="1">
        <v>1943.22</v>
      </c>
      <c r="G597" s="1">
        <f t="shared" si="45"/>
        <v>32582.299999999996</v>
      </c>
      <c r="H597" s="1">
        <v>-131377.19</v>
      </c>
      <c r="I597" s="1">
        <f t="shared" si="46"/>
        <v>0</v>
      </c>
      <c r="J597" s="7">
        <f t="shared" si="47"/>
        <v>0</v>
      </c>
      <c r="K597" s="7">
        <f t="shared" si="48"/>
        <v>0</v>
      </c>
      <c r="L597" s="31"/>
      <c r="M597" s="31" t="str">
        <f t="shared" si="49"/>
        <v xml:space="preserve"> </v>
      </c>
    </row>
    <row r="598" spans="1:13" x14ac:dyDescent="0.25">
      <c r="A598" s="36" t="s">
        <v>2079</v>
      </c>
      <c r="B598" s="37" t="s">
        <v>2080</v>
      </c>
      <c r="C598" s="37" t="s">
        <v>970</v>
      </c>
      <c r="D598" s="2" t="s">
        <v>890</v>
      </c>
      <c r="E598" s="1">
        <v>134233.35</v>
      </c>
      <c r="F598" s="1">
        <v>6879.52</v>
      </c>
      <c r="G598" s="1">
        <f t="shared" si="45"/>
        <v>127353.83</v>
      </c>
      <c r="H598" s="1">
        <v>0</v>
      </c>
      <c r="I598" s="1">
        <f t="shared" si="46"/>
        <v>127353.83</v>
      </c>
      <c r="J598" s="7">
        <f t="shared" si="47"/>
        <v>95515.372499999998</v>
      </c>
      <c r="K598" s="7">
        <f t="shared" si="48"/>
        <v>31838.4575</v>
      </c>
      <c r="L598" s="31"/>
      <c r="M598" s="31" t="str">
        <f t="shared" si="49"/>
        <v xml:space="preserve"> </v>
      </c>
    </row>
    <row r="599" spans="1:13" x14ac:dyDescent="0.25">
      <c r="A599" s="36" t="s">
        <v>2081</v>
      </c>
      <c r="B599" s="37" t="s">
        <v>2082</v>
      </c>
      <c r="C599" s="37" t="s">
        <v>65</v>
      </c>
      <c r="D599" s="2" t="s">
        <v>890</v>
      </c>
      <c r="E599" s="1">
        <v>7477.11</v>
      </c>
      <c r="F599" s="1">
        <v>0</v>
      </c>
      <c r="G599" s="1">
        <f t="shared" si="45"/>
        <v>7477.11</v>
      </c>
      <c r="H599" s="1">
        <v>0</v>
      </c>
      <c r="I599" s="1">
        <f t="shared" si="46"/>
        <v>7477.11</v>
      </c>
      <c r="J599" s="7">
        <f t="shared" si="47"/>
        <v>5607.8324999999995</v>
      </c>
      <c r="K599" s="7">
        <f t="shared" si="48"/>
        <v>1869.2774999999999</v>
      </c>
      <c r="L599" s="31"/>
      <c r="M599" s="31" t="str">
        <f t="shared" si="49"/>
        <v xml:space="preserve"> </v>
      </c>
    </row>
    <row r="600" spans="1:13" x14ac:dyDescent="0.25">
      <c r="A600" s="36" t="s">
        <v>2083</v>
      </c>
      <c r="B600" s="37" t="s">
        <v>2084</v>
      </c>
      <c r="C600" s="37" t="s">
        <v>57</v>
      </c>
      <c r="D600" s="2" t="s">
        <v>890</v>
      </c>
      <c r="E600" s="1">
        <v>184734.43</v>
      </c>
      <c r="F600" s="1">
        <v>5593.14</v>
      </c>
      <c r="G600" s="1">
        <f t="shared" si="45"/>
        <v>179141.28999999998</v>
      </c>
      <c r="H600" s="1">
        <v>39685.910000000003</v>
      </c>
      <c r="I600" s="1">
        <f t="shared" si="46"/>
        <v>218827.19999999998</v>
      </c>
      <c r="J600" s="7">
        <f t="shared" si="47"/>
        <v>164120.4</v>
      </c>
      <c r="K600" s="7">
        <f t="shared" si="48"/>
        <v>54706.799999999996</v>
      </c>
      <c r="L600" s="31"/>
      <c r="M600" s="31" t="str">
        <f t="shared" si="49"/>
        <v xml:space="preserve"> </v>
      </c>
    </row>
    <row r="601" spans="1:13" x14ac:dyDescent="0.25">
      <c r="A601" s="36" t="s">
        <v>2085</v>
      </c>
      <c r="B601" s="37" t="s">
        <v>2086</v>
      </c>
      <c r="C601" s="37" t="s">
        <v>997</v>
      </c>
      <c r="D601" s="2" t="s">
        <v>890</v>
      </c>
      <c r="E601" s="1">
        <v>28038.799999999999</v>
      </c>
      <c r="F601" s="1">
        <v>1381.06</v>
      </c>
      <c r="G601" s="1">
        <f t="shared" si="45"/>
        <v>26657.739999999998</v>
      </c>
      <c r="H601" s="1">
        <v>0</v>
      </c>
      <c r="I601" s="1">
        <f t="shared" si="46"/>
        <v>26657.739999999998</v>
      </c>
      <c r="J601" s="7">
        <f t="shared" si="47"/>
        <v>19993.305</v>
      </c>
      <c r="K601" s="7">
        <f t="shared" si="48"/>
        <v>6664.4349999999995</v>
      </c>
      <c r="L601" s="31"/>
      <c r="M601" s="31" t="str">
        <f t="shared" si="49"/>
        <v xml:space="preserve"> </v>
      </c>
    </row>
    <row r="602" spans="1:13" x14ac:dyDescent="0.25">
      <c r="A602" s="36" t="s">
        <v>2087</v>
      </c>
      <c r="B602" s="37" t="s">
        <v>2088</v>
      </c>
      <c r="C602" s="37" t="s">
        <v>47</v>
      </c>
      <c r="D602" s="2" t="s">
        <v>890</v>
      </c>
      <c r="E602" s="1">
        <v>1934.28</v>
      </c>
      <c r="F602" s="1">
        <v>0</v>
      </c>
      <c r="G602" s="1">
        <f t="shared" si="45"/>
        <v>1934.28</v>
      </c>
      <c r="H602" s="1">
        <v>0</v>
      </c>
      <c r="I602" s="1">
        <f t="shared" si="46"/>
        <v>1934.28</v>
      </c>
      <c r="J602" s="7">
        <f t="shared" si="47"/>
        <v>1450.71</v>
      </c>
      <c r="K602" s="7">
        <f t="shared" si="48"/>
        <v>483.57</v>
      </c>
      <c r="L602" s="31"/>
      <c r="M602" s="31" t="str">
        <f t="shared" si="49"/>
        <v xml:space="preserve"> </v>
      </c>
    </row>
    <row r="603" spans="1:13" x14ac:dyDescent="0.25">
      <c r="A603" s="36" t="s">
        <v>2089</v>
      </c>
      <c r="B603" s="37" t="s">
        <v>2090</v>
      </c>
      <c r="C603" s="37" t="s">
        <v>29</v>
      </c>
      <c r="D603" s="2" t="s">
        <v>890</v>
      </c>
      <c r="E603" s="1">
        <v>0</v>
      </c>
      <c r="F603" s="1">
        <v>0</v>
      </c>
      <c r="G603" s="1">
        <f t="shared" si="45"/>
        <v>0</v>
      </c>
      <c r="H603" s="1">
        <v>0</v>
      </c>
      <c r="I603" s="1">
        <f t="shared" si="46"/>
        <v>0</v>
      </c>
      <c r="J603" s="7">
        <f t="shared" si="47"/>
        <v>0</v>
      </c>
      <c r="K603" s="7">
        <f t="shared" si="48"/>
        <v>0</v>
      </c>
      <c r="L603" s="31"/>
      <c r="M603" s="31" t="str">
        <f t="shared" si="49"/>
        <v xml:space="preserve"> </v>
      </c>
    </row>
    <row r="604" spans="1:13" x14ac:dyDescent="0.25">
      <c r="A604" s="36" t="s">
        <v>2091</v>
      </c>
      <c r="B604" s="37" t="s">
        <v>2092</v>
      </c>
      <c r="C604" s="37" t="s">
        <v>22</v>
      </c>
      <c r="D604" s="2" t="s">
        <v>890</v>
      </c>
      <c r="E604" s="1">
        <v>25948.99</v>
      </c>
      <c r="F604" s="1">
        <v>1851.05</v>
      </c>
      <c r="G604" s="1">
        <f t="shared" si="45"/>
        <v>24097.940000000002</v>
      </c>
      <c r="H604" s="1">
        <v>0</v>
      </c>
      <c r="I604" s="1">
        <f t="shared" si="46"/>
        <v>24097.940000000002</v>
      </c>
      <c r="J604" s="7">
        <f t="shared" si="47"/>
        <v>18073.455000000002</v>
      </c>
      <c r="K604" s="7">
        <f t="shared" si="48"/>
        <v>6024.4850000000006</v>
      </c>
      <c r="L604" s="31"/>
      <c r="M604" s="31" t="str">
        <f t="shared" si="49"/>
        <v xml:space="preserve"> </v>
      </c>
    </row>
    <row r="605" spans="1:13" x14ac:dyDescent="0.25">
      <c r="A605" s="36" t="s">
        <v>2093</v>
      </c>
      <c r="B605" s="37" t="s">
        <v>2094</v>
      </c>
      <c r="C605" s="37" t="s">
        <v>40</v>
      </c>
      <c r="D605" s="2" t="s">
        <v>890</v>
      </c>
      <c r="E605" s="1">
        <v>2623.48</v>
      </c>
      <c r="F605" s="1">
        <v>0</v>
      </c>
      <c r="G605" s="1">
        <f t="shared" si="45"/>
        <v>2623.48</v>
      </c>
      <c r="H605" s="1">
        <v>0</v>
      </c>
      <c r="I605" s="1">
        <f t="shared" si="46"/>
        <v>2623.48</v>
      </c>
      <c r="J605" s="7">
        <f t="shared" si="47"/>
        <v>1967.6100000000001</v>
      </c>
      <c r="K605" s="7">
        <f t="shared" si="48"/>
        <v>655.87</v>
      </c>
      <c r="L605" s="31"/>
      <c r="M605" s="31" t="str">
        <f t="shared" si="49"/>
        <v xml:space="preserve"> </v>
      </c>
    </row>
    <row r="606" spans="1:13" x14ac:dyDescent="0.25">
      <c r="A606" s="36" t="s">
        <v>2095</v>
      </c>
      <c r="B606" s="37" t="s">
        <v>2096</v>
      </c>
      <c r="C606" s="37" t="s">
        <v>14</v>
      </c>
      <c r="D606" s="2" t="s">
        <v>890</v>
      </c>
      <c r="E606" s="1">
        <v>14916.9</v>
      </c>
      <c r="F606" s="1">
        <v>1155.21</v>
      </c>
      <c r="G606" s="1">
        <f t="shared" si="45"/>
        <v>13761.689999999999</v>
      </c>
      <c r="H606" s="1">
        <v>-43775.61</v>
      </c>
      <c r="I606" s="1">
        <f t="shared" si="46"/>
        <v>0</v>
      </c>
      <c r="J606" s="7">
        <f t="shared" si="47"/>
        <v>0</v>
      </c>
      <c r="K606" s="7">
        <f t="shared" si="48"/>
        <v>0</v>
      </c>
      <c r="L606" s="31"/>
      <c r="M606" s="31" t="str">
        <f t="shared" si="49"/>
        <v xml:space="preserve"> </v>
      </c>
    </row>
    <row r="607" spans="1:13" x14ac:dyDescent="0.25">
      <c r="A607" s="36" t="s">
        <v>2097</v>
      </c>
      <c r="B607" s="37" t="s">
        <v>2098</v>
      </c>
      <c r="C607" s="37" t="s">
        <v>56</v>
      </c>
      <c r="D607" s="2" t="s">
        <v>890</v>
      </c>
      <c r="E607" s="1">
        <v>64309.36</v>
      </c>
      <c r="F607" s="1">
        <v>4561.1000000000004</v>
      </c>
      <c r="G607" s="1">
        <f t="shared" si="45"/>
        <v>59748.26</v>
      </c>
      <c r="H607" s="1">
        <v>0</v>
      </c>
      <c r="I607" s="1">
        <f t="shared" si="46"/>
        <v>59748.26</v>
      </c>
      <c r="J607" s="7">
        <f t="shared" si="47"/>
        <v>44811.195</v>
      </c>
      <c r="K607" s="7">
        <f t="shared" si="48"/>
        <v>14937.065000000001</v>
      </c>
      <c r="L607" s="31"/>
      <c r="M607" s="31" t="str">
        <f t="shared" si="49"/>
        <v xml:space="preserve"> </v>
      </c>
    </row>
    <row r="608" spans="1:13" x14ac:dyDescent="0.25">
      <c r="A608" s="36" t="s">
        <v>2099</v>
      </c>
      <c r="B608" s="37" t="s">
        <v>2100</v>
      </c>
      <c r="C608" s="37" t="s">
        <v>23</v>
      </c>
      <c r="D608" s="2" t="s">
        <v>890</v>
      </c>
      <c r="E608" s="1">
        <v>221365.55</v>
      </c>
      <c r="F608" s="1">
        <v>9238.02</v>
      </c>
      <c r="G608" s="1">
        <f t="shared" si="45"/>
        <v>212127.53</v>
      </c>
      <c r="H608" s="1">
        <v>-473135.08</v>
      </c>
      <c r="I608" s="1">
        <f t="shared" si="46"/>
        <v>0</v>
      </c>
      <c r="J608" s="7">
        <f t="shared" si="47"/>
        <v>0</v>
      </c>
      <c r="K608" s="7">
        <f t="shared" si="48"/>
        <v>0</v>
      </c>
      <c r="L608" s="31"/>
      <c r="M608" s="31" t="str">
        <f t="shared" si="49"/>
        <v xml:space="preserve"> </v>
      </c>
    </row>
    <row r="609" spans="1:14" x14ac:dyDescent="0.25">
      <c r="A609" s="36" t="s">
        <v>2101</v>
      </c>
      <c r="B609" s="37" t="s">
        <v>2102</v>
      </c>
      <c r="C609" s="37" t="s">
        <v>1039</v>
      </c>
      <c r="D609" s="2" t="s">
        <v>890</v>
      </c>
      <c r="E609" s="1">
        <v>561.9</v>
      </c>
      <c r="F609" s="1">
        <v>211.13</v>
      </c>
      <c r="G609" s="1">
        <f t="shared" si="45"/>
        <v>350.77</v>
      </c>
      <c r="H609" s="1">
        <v>-6325.77</v>
      </c>
      <c r="I609" s="1">
        <f t="shared" si="46"/>
        <v>0</v>
      </c>
      <c r="J609" s="7">
        <f t="shared" si="47"/>
        <v>0</v>
      </c>
      <c r="K609" s="7">
        <f t="shared" si="48"/>
        <v>0</v>
      </c>
      <c r="L609" s="31"/>
      <c r="M609" s="31" t="str">
        <f t="shared" si="49"/>
        <v xml:space="preserve"> </v>
      </c>
    </row>
    <row r="610" spans="1:14" x14ac:dyDescent="0.25">
      <c r="A610" s="36" t="s">
        <v>2103</v>
      </c>
      <c r="B610" s="37" t="s">
        <v>2104</v>
      </c>
      <c r="C610" s="37" t="s">
        <v>29</v>
      </c>
      <c r="D610" s="2" t="s">
        <v>890</v>
      </c>
      <c r="E610" s="1">
        <v>6308.36</v>
      </c>
      <c r="F610" s="1">
        <v>0</v>
      </c>
      <c r="G610" s="1">
        <f t="shared" si="45"/>
        <v>6308.36</v>
      </c>
      <c r="H610" s="1">
        <v>0</v>
      </c>
      <c r="I610" s="1">
        <f t="shared" si="46"/>
        <v>6308.36</v>
      </c>
      <c r="J610" s="7">
        <f t="shared" si="47"/>
        <v>4731.2699999999995</v>
      </c>
      <c r="K610" s="7">
        <f t="shared" si="48"/>
        <v>1577.09</v>
      </c>
      <c r="L610" s="31"/>
      <c r="M610" s="31" t="str">
        <f t="shared" si="49"/>
        <v xml:space="preserve"> </v>
      </c>
    </row>
    <row r="611" spans="1:14" x14ac:dyDescent="0.25">
      <c r="A611" s="36" t="s">
        <v>2105</v>
      </c>
      <c r="B611" s="37" t="s">
        <v>2106</v>
      </c>
      <c r="C611" s="37" t="s">
        <v>36</v>
      </c>
      <c r="D611" s="2" t="s">
        <v>890</v>
      </c>
      <c r="E611" s="1">
        <v>71649.460000000006</v>
      </c>
      <c r="F611" s="1">
        <v>5512.56</v>
      </c>
      <c r="G611" s="1">
        <f t="shared" si="45"/>
        <v>66136.900000000009</v>
      </c>
      <c r="H611" s="1">
        <v>0</v>
      </c>
      <c r="I611" s="1">
        <f t="shared" si="46"/>
        <v>66136.900000000009</v>
      </c>
      <c r="J611" s="7">
        <f t="shared" si="47"/>
        <v>49602.675000000003</v>
      </c>
      <c r="K611" s="7">
        <f t="shared" si="48"/>
        <v>16534.225000000002</v>
      </c>
      <c r="L611" s="31"/>
      <c r="M611" s="31" t="str">
        <f t="shared" si="49"/>
        <v xml:space="preserve"> </v>
      </c>
    </row>
    <row r="612" spans="1:14" x14ac:dyDescent="0.25">
      <c r="A612" s="36" t="s">
        <v>2107</v>
      </c>
      <c r="B612" s="37" t="s">
        <v>2108</v>
      </c>
      <c r="C612" s="37" t="s">
        <v>36</v>
      </c>
      <c r="D612" s="2" t="s">
        <v>890</v>
      </c>
      <c r="E612" s="1">
        <v>28196.23</v>
      </c>
      <c r="F612" s="1">
        <v>1605.53</v>
      </c>
      <c r="G612" s="1">
        <f t="shared" si="45"/>
        <v>26590.7</v>
      </c>
      <c r="H612" s="1">
        <v>0</v>
      </c>
      <c r="I612" s="1">
        <f t="shared" si="46"/>
        <v>26590.7</v>
      </c>
      <c r="J612" s="7">
        <f t="shared" si="47"/>
        <v>19943.025000000001</v>
      </c>
      <c r="K612" s="7">
        <f t="shared" si="48"/>
        <v>6647.6750000000002</v>
      </c>
      <c r="L612" s="31"/>
      <c r="M612" s="31" t="str">
        <f t="shared" si="49"/>
        <v xml:space="preserve"> </v>
      </c>
    </row>
    <row r="613" spans="1:14" x14ac:dyDescent="0.25">
      <c r="A613" s="36" t="s">
        <v>2109</v>
      </c>
      <c r="B613" s="37" t="s">
        <v>2110</v>
      </c>
      <c r="C613" s="37" t="s">
        <v>26</v>
      </c>
      <c r="D613" s="2" t="s">
        <v>69</v>
      </c>
      <c r="E613" s="1">
        <v>720424.81</v>
      </c>
      <c r="F613" s="1">
        <v>23185.95</v>
      </c>
      <c r="G613" s="1">
        <f t="shared" si="45"/>
        <v>697238.8600000001</v>
      </c>
      <c r="H613" s="1">
        <v>0</v>
      </c>
      <c r="I613" s="1">
        <f t="shared" si="46"/>
        <v>697238.8600000001</v>
      </c>
      <c r="J613" s="7">
        <f t="shared" si="47"/>
        <v>522929.14500000008</v>
      </c>
      <c r="K613" s="7">
        <f t="shared" si="48"/>
        <v>174309.71500000003</v>
      </c>
      <c r="L613" s="31">
        <v>66305.87</v>
      </c>
      <c r="M613" s="31">
        <f t="shared" si="49"/>
        <v>89491.819999999992</v>
      </c>
      <c r="N613" s="17">
        <v>16901.38</v>
      </c>
    </row>
    <row r="614" spans="1:14" x14ac:dyDescent="0.25">
      <c r="A614" s="36" t="s">
        <v>2111</v>
      </c>
      <c r="B614" s="37" t="s">
        <v>2112</v>
      </c>
      <c r="C614" s="37" t="s">
        <v>28</v>
      </c>
      <c r="D614" s="2" t="s">
        <v>890</v>
      </c>
      <c r="E614" s="1">
        <v>7333.82</v>
      </c>
      <c r="F614" s="1">
        <v>0</v>
      </c>
      <c r="G614" s="1">
        <f t="shared" si="45"/>
        <v>7333.82</v>
      </c>
      <c r="H614" s="1">
        <v>0</v>
      </c>
      <c r="I614" s="1">
        <f t="shared" si="46"/>
        <v>7333.82</v>
      </c>
      <c r="J614" s="7">
        <f t="shared" si="47"/>
        <v>5500.3649999999998</v>
      </c>
      <c r="K614" s="7">
        <f t="shared" si="48"/>
        <v>1833.4549999999999</v>
      </c>
      <c r="L614" s="31"/>
      <c r="M614" s="31" t="str">
        <f t="shared" si="49"/>
        <v xml:space="preserve"> </v>
      </c>
    </row>
    <row r="615" spans="1:14" x14ac:dyDescent="0.25">
      <c r="A615" s="36" t="s">
        <v>2113</v>
      </c>
      <c r="B615" s="37" t="s">
        <v>2114</v>
      </c>
      <c r="C615" s="37" t="s">
        <v>62</v>
      </c>
      <c r="D615" s="2" t="s">
        <v>890</v>
      </c>
      <c r="E615" s="1">
        <v>250770.86</v>
      </c>
      <c r="F615" s="1">
        <v>7377.9</v>
      </c>
      <c r="G615" s="1">
        <f t="shared" si="45"/>
        <v>243392.96</v>
      </c>
      <c r="H615" s="1">
        <v>0</v>
      </c>
      <c r="I615" s="1">
        <f t="shared" si="46"/>
        <v>243392.96</v>
      </c>
      <c r="J615" s="7">
        <f t="shared" si="47"/>
        <v>182544.72</v>
      </c>
      <c r="K615" s="7">
        <f t="shared" si="48"/>
        <v>60848.24</v>
      </c>
      <c r="L615" s="31"/>
      <c r="M615" s="31" t="str">
        <f t="shared" si="49"/>
        <v xml:space="preserve"> </v>
      </c>
    </row>
  </sheetData>
  <autoFilter ref="A4:N4" xr:uid="{5E5B6C6A-C011-4D0F-B873-63C44D520E29}"/>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BE461F-19CF-4897-9C4B-8CEB5479DA15}">
  <dimension ref="A1:N55"/>
  <sheetViews>
    <sheetView tabSelected="1" workbookViewId="0">
      <pane xSplit="4" ySplit="4" topLeftCell="E35" activePane="bottomRight" state="frozen"/>
      <selection pane="topRight" activeCell="E1" sqref="E1"/>
      <selection pane="bottomLeft" activeCell="A5" sqref="A5"/>
      <selection pane="bottomRight" activeCell="E55" sqref="E55"/>
    </sheetView>
  </sheetViews>
  <sheetFormatPr defaultRowHeight="15" x14ac:dyDescent="0.25"/>
  <cols>
    <col min="1" max="1" width="7" style="37" bestFit="1" customWidth="1"/>
    <col min="2" max="2" width="49.42578125" style="37" bestFit="1" customWidth="1"/>
    <col min="3" max="3" width="12.42578125" style="37" bestFit="1" customWidth="1"/>
    <col min="4" max="4" width="9.7109375" style="2" bestFit="1" customWidth="1"/>
    <col min="5" max="5" width="18.5703125" style="37" bestFit="1" customWidth="1"/>
    <col min="6" max="6" width="12.7109375" style="37" bestFit="1" customWidth="1"/>
    <col min="7" max="7" width="14.28515625" style="37" bestFit="1" customWidth="1"/>
    <col min="8" max="8" width="13.85546875" style="1" bestFit="1" customWidth="1"/>
    <col min="9" max="11" width="13.85546875" style="37" bestFit="1" customWidth="1"/>
    <col min="12" max="12" width="15.7109375" style="1" bestFit="1" customWidth="1"/>
    <col min="13" max="13" width="14.140625" style="37" bestFit="1" customWidth="1"/>
    <col min="14" max="14" width="15.85546875" style="1" bestFit="1" customWidth="1"/>
    <col min="15" max="16384" width="9.140625" style="37"/>
  </cols>
  <sheetData>
    <row r="1" spans="1:14" x14ac:dyDescent="0.25">
      <c r="A1" s="46"/>
      <c r="B1" s="46"/>
      <c r="C1" s="46"/>
      <c r="D1" s="3" t="s">
        <v>844</v>
      </c>
      <c r="E1" s="13" t="s">
        <v>2</v>
      </c>
      <c r="F1" s="1"/>
      <c r="H1" s="37"/>
      <c r="I1" s="3" t="s">
        <v>10</v>
      </c>
      <c r="J1" s="6"/>
      <c r="K1" s="6"/>
      <c r="L1" s="29" t="s">
        <v>0</v>
      </c>
      <c r="M1" s="30" t="s">
        <v>76</v>
      </c>
      <c r="N1" s="16" t="s">
        <v>0</v>
      </c>
    </row>
    <row r="2" spans="1:14" x14ac:dyDescent="0.25">
      <c r="A2" s="14"/>
      <c r="B2" s="14"/>
      <c r="C2" s="14"/>
      <c r="D2" s="14" t="s">
        <v>845</v>
      </c>
      <c r="E2" s="13" t="s">
        <v>3</v>
      </c>
      <c r="F2" s="13" t="s">
        <v>73</v>
      </c>
      <c r="G2" s="3" t="s">
        <v>2</v>
      </c>
      <c r="H2" s="3" t="s">
        <v>846</v>
      </c>
      <c r="I2" s="3" t="s">
        <v>75</v>
      </c>
      <c r="J2" s="4" t="s">
        <v>12</v>
      </c>
      <c r="K2" s="4" t="s">
        <v>13</v>
      </c>
      <c r="L2" s="30" t="s">
        <v>70</v>
      </c>
      <c r="M2" s="30" t="s">
        <v>77</v>
      </c>
      <c r="N2" s="15" t="s">
        <v>844</v>
      </c>
    </row>
    <row r="3" spans="1:14" x14ac:dyDescent="0.25">
      <c r="A3" s="14"/>
      <c r="B3" s="14"/>
      <c r="C3" s="14"/>
      <c r="D3" s="14" t="s">
        <v>847</v>
      </c>
      <c r="E3" s="13" t="s">
        <v>4</v>
      </c>
      <c r="F3" s="13" t="s">
        <v>74</v>
      </c>
      <c r="G3" s="3" t="s">
        <v>848</v>
      </c>
      <c r="H3" s="3" t="s">
        <v>9</v>
      </c>
      <c r="I3" s="3" t="s">
        <v>11</v>
      </c>
      <c r="J3" s="5" t="s">
        <v>11</v>
      </c>
      <c r="K3" s="5" t="s">
        <v>11</v>
      </c>
      <c r="L3" s="30" t="s">
        <v>5</v>
      </c>
      <c r="M3" s="30" t="s">
        <v>78</v>
      </c>
      <c r="N3" s="15" t="s">
        <v>850</v>
      </c>
    </row>
    <row r="4" spans="1:14" x14ac:dyDescent="0.25">
      <c r="A4" s="48" t="s">
        <v>1</v>
      </c>
      <c r="B4" s="48" t="s">
        <v>177</v>
      </c>
      <c r="C4" s="48" t="s">
        <v>68</v>
      </c>
      <c r="D4" s="14" t="s">
        <v>72</v>
      </c>
      <c r="E4" s="8" t="s">
        <v>71</v>
      </c>
      <c r="F4" s="13" t="s">
        <v>849</v>
      </c>
      <c r="G4" s="3" t="s">
        <v>7</v>
      </c>
      <c r="H4" s="3" t="s">
        <v>8</v>
      </c>
      <c r="I4" s="3" t="s">
        <v>3</v>
      </c>
      <c r="J4" s="5" t="s">
        <v>7</v>
      </c>
      <c r="K4" s="5" t="s">
        <v>7</v>
      </c>
      <c r="L4" s="30" t="s">
        <v>849</v>
      </c>
      <c r="M4" s="30" t="s">
        <v>849</v>
      </c>
      <c r="N4" s="15" t="s">
        <v>851</v>
      </c>
    </row>
    <row r="5" spans="1:14" x14ac:dyDescent="0.25">
      <c r="A5" s="37" t="s">
        <v>79</v>
      </c>
      <c r="B5" s="37" t="s">
        <v>80</v>
      </c>
      <c r="C5" s="37" t="s">
        <v>33</v>
      </c>
      <c r="D5" s="2" t="s">
        <v>69</v>
      </c>
      <c r="E5" s="1">
        <v>2227215.0299999998</v>
      </c>
      <c r="F5" s="1">
        <v>171896.41</v>
      </c>
      <c r="G5" s="1">
        <f>E5-F5</f>
        <v>2055318.6199999999</v>
      </c>
      <c r="H5" s="1">
        <v>1546.58</v>
      </c>
      <c r="I5" s="1">
        <f>G5+H5</f>
        <v>2056865.2</v>
      </c>
      <c r="J5" s="7">
        <f>I5*0.75</f>
        <v>1542648.9</v>
      </c>
      <c r="K5" s="7">
        <f>I5*0.25</f>
        <v>514216.3</v>
      </c>
      <c r="L5" s="31">
        <v>17821.77</v>
      </c>
      <c r="M5" s="31">
        <f>F5+L5</f>
        <v>189718.18</v>
      </c>
      <c r="N5" s="17">
        <v>36728.410000000003</v>
      </c>
    </row>
    <row r="6" spans="1:14" x14ac:dyDescent="0.25">
      <c r="A6" s="37" t="s">
        <v>159</v>
      </c>
      <c r="B6" s="37" t="s">
        <v>160</v>
      </c>
      <c r="C6" s="37" t="s">
        <v>16</v>
      </c>
      <c r="D6" s="2" t="s">
        <v>69</v>
      </c>
      <c r="E6" s="1">
        <v>878888.25</v>
      </c>
      <c r="F6" s="1">
        <v>72286.19</v>
      </c>
      <c r="G6" s="1">
        <f>E6-F6</f>
        <v>806602.06</v>
      </c>
      <c r="H6" s="1">
        <v>0</v>
      </c>
      <c r="I6" s="1">
        <f>G6+H6</f>
        <v>806602.06</v>
      </c>
      <c r="J6" s="7">
        <f>I6*0.75</f>
        <v>604951.54500000004</v>
      </c>
      <c r="K6" s="7">
        <f>I6*0.25</f>
        <v>201650.51500000001</v>
      </c>
      <c r="L6" s="31">
        <v>13204.96</v>
      </c>
      <c r="M6" s="31">
        <f>F6+L6</f>
        <v>85491.15</v>
      </c>
      <c r="N6" s="17">
        <v>18289.060000000001</v>
      </c>
    </row>
    <row r="7" spans="1:14" x14ac:dyDescent="0.25">
      <c r="A7" s="37" t="s">
        <v>83</v>
      </c>
      <c r="B7" s="37" t="s">
        <v>84</v>
      </c>
      <c r="C7" s="37" t="s">
        <v>17</v>
      </c>
      <c r="D7" s="2" t="s">
        <v>69</v>
      </c>
      <c r="E7" s="1">
        <v>1549804.03</v>
      </c>
      <c r="F7" s="1">
        <v>111313.12</v>
      </c>
      <c r="G7" s="1">
        <f>E7-F7</f>
        <v>1438490.9100000001</v>
      </c>
      <c r="H7" s="1">
        <v>0</v>
      </c>
      <c r="I7" s="1">
        <f>G7+H7</f>
        <v>1438490.9100000001</v>
      </c>
      <c r="J7" s="7">
        <f>I7*0.75</f>
        <v>1078868.1825000001</v>
      </c>
      <c r="K7" s="7">
        <f>I7*0.25</f>
        <v>359622.72750000004</v>
      </c>
      <c r="L7" s="31">
        <v>19564.400000000001</v>
      </c>
      <c r="M7" s="31">
        <f>F7+L7</f>
        <v>130877.51999999999</v>
      </c>
      <c r="N7" s="17">
        <v>29550.46</v>
      </c>
    </row>
    <row r="8" spans="1:14" x14ac:dyDescent="0.25">
      <c r="A8" s="37" t="s">
        <v>111</v>
      </c>
      <c r="B8" s="37" t="s">
        <v>112</v>
      </c>
      <c r="C8" s="37" t="s">
        <v>57</v>
      </c>
      <c r="D8" s="2" t="s">
        <v>69</v>
      </c>
      <c r="E8" s="1">
        <v>216600.09</v>
      </c>
      <c r="F8" s="1">
        <v>31875.43</v>
      </c>
      <c r="G8" s="1">
        <f>E8-F8</f>
        <v>184724.66</v>
      </c>
      <c r="H8" s="1">
        <v>37467.730000000003</v>
      </c>
      <c r="I8" s="1">
        <f>G8+H8</f>
        <v>222192.39</v>
      </c>
      <c r="J8" s="7">
        <f>I8*0.75</f>
        <v>166644.29250000001</v>
      </c>
      <c r="K8" s="7">
        <f>I8*0.25</f>
        <v>55548.097500000003</v>
      </c>
      <c r="L8" s="31">
        <v>11374.93</v>
      </c>
      <c r="M8" s="31">
        <f>F8+L8</f>
        <v>43250.36</v>
      </c>
      <c r="N8" s="17">
        <v>49386.55</v>
      </c>
    </row>
    <row r="9" spans="1:14" x14ac:dyDescent="0.25">
      <c r="A9" s="37" t="s">
        <v>85</v>
      </c>
      <c r="B9" s="37" t="s">
        <v>86</v>
      </c>
      <c r="C9" s="37" t="s">
        <v>20</v>
      </c>
      <c r="D9" s="2" t="s">
        <v>69</v>
      </c>
      <c r="E9" s="1">
        <v>1111423.29</v>
      </c>
      <c r="F9" s="1">
        <v>74115.56</v>
      </c>
      <c r="G9" s="1">
        <f>E9-F9</f>
        <v>1037307.73</v>
      </c>
      <c r="H9" s="1">
        <v>0</v>
      </c>
      <c r="I9" s="1">
        <f>G9+H9</f>
        <v>1037307.73</v>
      </c>
      <c r="J9" s="7">
        <f>I9*0.75</f>
        <v>777980.79749999999</v>
      </c>
      <c r="K9" s="7">
        <f>I9*0.25</f>
        <v>259326.9325</v>
      </c>
      <c r="L9" s="31">
        <v>18815.12</v>
      </c>
      <c r="M9" s="31">
        <f>F9+L9</f>
        <v>92930.68</v>
      </c>
      <c r="N9" s="17">
        <v>23610.77</v>
      </c>
    </row>
    <row r="10" spans="1:14" x14ac:dyDescent="0.25">
      <c r="A10" s="37" t="s">
        <v>149</v>
      </c>
      <c r="B10" s="37" t="s">
        <v>150</v>
      </c>
      <c r="C10" s="37" t="s">
        <v>30</v>
      </c>
      <c r="D10" s="2" t="s">
        <v>69</v>
      </c>
      <c r="E10" s="1">
        <v>1983935.85</v>
      </c>
      <c r="F10" s="1">
        <v>138111.79999999999</v>
      </c>
      <c r="G10" s="1">
        <f>E10-F10</f>
        <v>1845824.05</v>
      </c>
      <c r="H10" s="1">
        <v>0</v>
      </c>
      <c r="I10" s="1">
        <f>G10+H10</f>
        <v>1845824.05</v>
      </c>
      <c r="J10" s="7">
        <f>I10*0.75</f>
        <v>1384368.0375000001</v>
      </c>
      <c r="K10" s="7">
        <f>I10*0.25</f>
        <v>461456.01250000001</v>
      </c>
      <c r="L10" s="31">
        <v>19063.689999999999</v>
      </c>
      <c r="M10" s="31">
        <f>F10+L10</f>
        <v>157175.49</v>
      </c>
      <c r="N10" s="17">
        <v>40474.629999999997</v>
      </c>
    </row>
    <row r="11" spans="1:14" x14ac:dyDescent="0.25">
      <c r="A11" s="37" t="s">
        <v>87</v>
      </c>
      <c r="B11" s="37" t="s">
        <v>88</v>
      </c>
      <c r="C11" s="37" t="s">
        <v>43</v>
      </c>
      <c r="D11" s="2" t="s">
        <v>69</v>
      </c>
      <c r="E11" s="1">
        <v>10890806.15</v>
      </c>
      <c r="F11" s="1">
        <v>735927.58</v>
      </c>
      <c r="G11" s="1">
        <f>E11-F11</f>
        <v>10154878.57</v>
      </c>
      <c r="H11" s="1">
        <v>0</v>
      </c>
      <c r="I11" s="1">
        <f>G11+H11</f>
        <v>10154878.57</v>
      </c>
      <c r="J11" s="7">
        <f>I11*0.75</f>
        <v>7616158.9275000002</v>
      </c>
      <c r="K11" s="7">
        <f>I11*0.25</f>
        <v>2538719.6425000001</v>
      </c>
      <c r="L11" s="31">
        <v>89382.49</v>
      </c>
      <c r="M11" s="31">
        <f>F11+L11</f>
        <v>825310.07</v>
      </c>
      <c r="N11" s="17">
        <v>155217.49</v>
      </c>
    </row>
    <row r="12" spans="1:14" x14ac:dyDescent="0.25">
      <c r="A12" s="37" t="s">
        <v>115</v>
      </c>
      <c r="B12" s="37" t="s">
        <v>116</v>
      </c>
      <c r="C12" s="37" t="s">
        <v>44</v>
      </c>
      <c r="D12" s="2" t="s">
        <v>69</v>
      </c>
      <c r="E12" s="1">
        <v>1398073.71</v>
      </c>
      <c r="F12" s="1">
        <v>112721.59</v>
      </c>
      <c r="G12" s="1">
        <f>E12-F12</f>
        <v>1285352.1199999999</v>
      </c>
      <c r="H12" s="1">
        <v>0</v>
      </c>
      <c r="I12" s="1">
        <f>G12+H12</f>
        <v>1285352.1199999999</v>
      </c>
      <c r="J12" s="7">
        <f>I12*0.75</f>
        <v>964014.08999999985</v>
      </c>
      <c r="K12" s="7">
        <f>I12*0.25</f>
        <v>321338.02999999997</v>
      </c>
      <c r="L12" s="31">
        <v>32565.68</v>
      </c>
      <c r="M12" s="31">
        <f>F12+L12</f>
        <v>145287.26999999999</v>
      </c>
      <c r="N12" s="17">
        <v>68260.399999999994</v>
      </c>
    </row>
    <row r="13" spans="1:14" x14ac:dyDescent="0.25">
      <c r="A13" s="37" t="s">
        <v>89</v>
      </c>
      <c r="B13" s="37" t="s">
        <v>90</v>
      </c>
      <c r="C13" s="37" t="s">
        <v>34</v>
      </c>
      <c r="D13" s="2" t="s">
        <v>69</v>
      </c>
      <c r="E13" s="1">
        <v>791899.39</v>
      </c>
      <c r="F13" s="1">
        <v>55450.06</v>
      </c>
      <c r="G13" s="1">
        <f>E13-F13</f>
        <v>736449.33000000007</v>
      </c>
      <c r="H13" s="1">
        <v>0</v>
      </c>
      <c r="I13" s="1">
        <f>G13+H13</f>
        <v>736449.33000000007</v>
      </c>
      <c r="J13" s="7">
        <f>I13*0.75</f>
        <v>552336.99750000006</v>
      </c>
      <c r="K13" s="7">
        <f>I13*0.25</f>
        <v>184112.33250000002</v>
      </c>
      <c r="L13" s="31">
        <v>32985.18</v>
      </c>
      <c r="M13" s="31">
        <f>F13+L13</f>
        <v>88435.239999999991</v>
      </c>
      <c r="N13" s="17">
        <v>21500.69</v>
      </c>
    </row>
    <row r="14" spans="1:14" x14ac:dyDescent="0.25">
      <c r="A14" s="37" t="s">
        <v>173</v>
      </c>
      <c r="B14" s="37" t="s">
        <v>174</v>
      </c>
      <c r="C14" s="37" t="s">
        <v>31</v>
      </c>
      <c r="D14" s="2" t="s">
        <v>69</v>
      </c>
      <c r="E14" s="1">
        <v>463892.56</v>
      </c>
      <c r="F14" s="1">
        <v>38586.410000000003</v>
      </c>
      <c r="G14" s="1">
        <f>E14-F14</f>
        <v>425306.15</v>
      </c>
      <c r="H14" s="1">
        <v>0</v>
      </c>
      <c r="I14" s="1">
        <f>G14+H14</f>
        <v>425306.15</v>
      </c>
      <c r="J14" s="7">
        <f>I14*0.75</f>
        <v>318979.61250000005</v>
      </c>
      <c r="K14" s="7">
        <f>I14*0.25</f>
        <v>106326.53750000001</v>
      </c>
      <c r="L14" s="31">
        <v>12270.06</v>
      </c>
      <c r="M14" s="31">
        <f>F14+L14</f>
        <v>50856.47</v>
      </c>
      <c r="N14" s="17">
        <v>11012.96</v>
      </c>
    </row>
    <row r="15" spans="1:14" x14ac:dyDescent="0.25">
      <c r="A15" s="37" t="s">
        <v>91</v>
      </c>
      <c r="B15" s="37" t="s">
        <v>92</v>
      </c>
      <c r="C15" s="37" t="s">
        <v>19</v>
      </c>
      <c r="D15" s="2" t="s">
        <v>69</v>
      </c>
      <c r="E15" s="1">
        <v>140813.92000000001</v>
      </c>
      <c r="F15" s="1">
        <v>18030.25</v>
      </c>
      <c r="G15" s="1">
        <f>E15-F15</f>
        <v>122783.67000000001</v>
      </c>
      <c r="H15" s="1">
        <v>0</v>
      </c>
      <c r="I15" s="1">
        <f>G15+H15</f>
        <v>122783.67000000001</v>
      </c>
      <c r="J15" s="7">
        <f>I15*0.75</f>
        <v>92087.752500000002</v>
      </c>
      <c r="K15" s="7">
        <f>I15*0.25</f>
        <v>30695.917500000003</v>
      </c>
      <c r="L15" s="31">
        <v>39980.199999999997</v>
      </c>
      <c r="M15" s="31">
        <f>F15+L15</f>
        <v>58010.45</v>
      </c>
      <c r="N15" s="17">
        <v>55117.22</v>
      </c>
    </row>
    <row r="16" spans="1:14" x14ac:dyDescent="0.25">
      <c r="A16" s="37" t="s">
        <v>97</v>
      </c>
      <c r="B16" s="37" t="s">
        <v>98</v>
      </c>
      <c r="C16" s="37" t="s">
        <v>32</v>
      </c>
      <c r="D16" s="2" t="s">
        <v>69</v>
      </c>
      <c r="E16" s="1">
        <v>730006.72</v>
      </c>
      <c r="F16" s="1">
        <v>78082.820000000007</v>
      </c>
      <c r="G16" s="1">
        <f>E16-F16</f>
        <v>651923.89999999991</v>
      </c>
      <c r="H16" s="1">
        <v>472057.12</v>
      </c>
      <c r="I16" s="1">
        <f>G16+H16</f>
        <v>1123981.02</v>
      </c>
      <c r="J16" s="7">
        <f>I16*0.75</f>
        <v>842985.76500000001</v>
      </c>
      <c r="K16" s="7">
        <f>I16*0.25</f>
        <v>280995.255</v>
      </c>
      <c r="L16" s="31">
        <v>23379.1</v>
      </c>
      <c r="M16" s="31">
        <f>F16+L16</f>
        <v>101461.92000000001</v>
      </c>
      <c r="N16" s="17">
        <v>105667.37</v>
      </c>
    </row>
    <row r="17" spans="1:14" x14ac:dyDescent="0.25">
      <c r="A17" s="37" t="s">
        <v>99</v>
      </c>
      <c r="B17" s="37" t="s">
        <v>100</v>
      </c>
      <c r="C17" s="37" t="s">
        <v>23</v>
      </c>
      <c r="D17" s="2" t="s">
        <v>69</v>
      </c>
      <c r="E17" s="1">
        <v>1434301.33</v>
      </c>
      <c r="F17" s="1">
        <v>174227.73</v>
      </c>
      <c r="G17" s="1">
        <f>E17-F17</f>
        <v>1260073.6000000001</v>
      </c>
      <c r="H17" s="1">
        <v>39522.17</v>
      </c>
      <c r="I17" s="1">
        <f>G17+H17</f>
        <v>1299595.77</v>
      </c>
      <c r="J17" s="7">
        <f>I17*0.75</f>
        <v>974696.82750000001</v>
      </c>
      <c r="K17" s="7">
        <f>I17*0.25</f>
        <v>324898.9425</v>
      </c>
      <c r="L17" s="31">
        <v>132132.57</v>
      </c>
      <c r="M17" s="31">
        <f>F17+L17</f>
        <v>306360.30000000005</v>
      </c>
      <c r="N17" s="17">
        <v>152671.03</v>
      </c>
    </row>
    <row r="18" spans="1:14" x14ac:dyDescent="0.25">
      <c r="A18" s="37" t="s">
        <v>101</v>
      </c>
      <c r="B18" s="37" t="s">
        <v>102</v>
      </c>
      <c r="C18" s="37" t="s">
        <v>45</v>
      </c>
      <c r="D18" s="2" t="s">
        <v>69</v>
      </c>
      <c r="E18" s="1">
        <v>1686644.99</v>
      </c>
      <c r="F18" s="1">
        <v>122252</v>
      </c>
      <c r="G18" s="1">
        <f>E18-F18</f>
        <v>1564392.99</v>
      </c>
      <c r="H18" s="1">
        <v>0</v>
      </c>
      <c r="I18" s="1">
        <f>G18+H18</f>
        <v>1564392.99</v>
      </c>
      <c r="J18" s="7">
        <f>I18*0.75</f>
        <v>1173294.7424999999</v>
      </c>
      <c r="K18" s="7">
        <f>I18*0.25</f>
        <v>391098.2475</v>
      </c>
      <c r="L18" s="31">
        <v>157328.21</v>
      </c>
      <c r="M18" s="31">
        <f>F18+L18</f>
        <v>279580.20999999996</v>
      </c>
      <c r="N18" s="17">
        <v>37696.699999999997</v>
      </c>
    </row>
    <row r="19" spans="1:14" x14ac:dyDescent="0.25">
      <c r="A19" s="37" t="s">
        <v>95</v>
      </c>
      <c r="B19" s="37" t="s">
        <v>96</v>
      </c>
      <c r="C19" s="37" t="s">
        <v>54</v>
      </c>
      <c r="D19" s="2" t="s">
        <v>69</v>
      </c>
      <c r="E19" s="1">
        <v>2117118.61</v>
      </c>
      <c r="F19" s="1">
        <v>152216.46</v>
      </c>
      <c r="G19" s="1">
        <f>E19-F19</f>
        <v>1964902.15</v>
      </c>
      <c r="H19" s="1">
        <v>0</v>
      </c>
      <c r="I19" s="1">
        <f>G19+H19</f>
        <v>1964902.15</v>
      </c>
      <c r="J19" s="7">
        <f>I19*0.75</f>
        <v>1473676.6124999998</v>
      </c>
      <c r="K19" s="7">
        <f>I19*0.25</f>
        <v>491225.53749999998</v>
      </c>
      <c r="L19" s="31">
        <v>54261.86</v>
      </c>
      <c r="M19" s="31">
        <f>F19+L19</f>
        <v>206478.32</v>
      </c>
      <c r="N19" s="17">
        <v>51859.27</v>
      </c>
    </row>
    <row r="20" spans="1:14" x14ac:dyDescent="0.25">
      <c r="A20" s="37" t="s">
        <v>161</v>
      </c>
      <c r="B20" s="37" t="s">
        <v>162</v>
      </c>
      <c r="C20" s="37" t="s">
        <v>41</v>
      </c>
      <c r="D20" s="2" t="s">
        <v>69</v>
      </c>
      <c r="E20" s="1">
        <v>1871675.92</v>
      </c>
      <c r="F20" s="1">
        <v>81266.509999999995</v>
      </c>
      <c r="G20" s="1">
        <f>E20-F20</f>
        <v>1790409.41</v>
      </c>
      <c r="H20" s="1">
        <v>0</v>
      </c>
      <c r="I20" s="1">
        <f>G20+H20</f>
        <v>1790409.41</v>
      </c>
      <c r="J20" s="7">
        <f>I20*0.75</f>
        <v>1342807.0574999999</v>
      </c>
      <c r="K20" s="7">
        <f>I20*0.25</f>
        <v>447602.35249999998</v>
      </c>
      <c r="L20" s="31">
        <v>17698.8</v>
      </c>
      <c r="M20" s="31">
        <f>F20+L20</f>
        <v>98965.31</v>
      </c>
      <c r="N20" s="17">
        <v>25463.94</v>
      </c>
    </row>
    <row r="21" spans="1:14" x14ac:dyDescent="0.25">
      <c r="A21" s="37" t="s">
        <v>105</v>
      </c>
      <c r="B21" s="37" t="s">
        <v>106</v>
      </c>
      <c r="C21" s="37" t="s">
        <v>29</v>
      </c>
      <c r="D21" s="2" t="s">
        <v>69</v>
      </c>
      <c r="E21" s="1">
        <v>7401350.4699999997</v>
      </c>
      <c r="F21" s="1">
        <v>579389.55000000005</v>
      </c>
      <c r="G21" s="1">
        <f>E21-F21</f>
        <v>6821960.9199999999</v>
      </c>
      <c r="H21" s="1">
        <v>0</v>
      </c>
      <c r="I21" s="1">
        <f>G21+H21</f>
        <v>6821960.9199999999</v>
      </c>
      <c r="J21" s="7">
        <f>I21*0.75</f>
        <v>5116470.6899999995</v>
      </c>
      <c r="K21" s="7">
        <f>I21*0.25</f>
        <v>1705490.23</v>
      </c>
      <c r="L21" s="31">
        <v>21532.97</v>
      </c>
      <c r="M21" s="31">
        <f>F21+L21</f>
        <v>600922.52</v>
      </c>
      <c r="N21" s="17">
        <v>258182.27</v>
      </c>
    </row>
    <row r="22" spans="1:14" x14ac:dyDescent="0.25">
      <c r="A22" s="37" t="s">
        <v>103</v>
      </c>
      <c r="B22" s="37" t="s">
        <v>104</v>
      </c>
      <c r="C22" s="37" t="s">
        <v>36</v>
      </c>
      <c r="D22" s="2" t="s">
        <v>69</v>
      </c>
      <c r="E22" s="1">
        <v>1948152.7</v>
      </c>
      <c r="F22" s="1">
        <v>175144.35</v>
      </c>
      <c r="G22" s="1">
        <f>E22-F22</f>
        <v>1773008.3499999999</v>
      </c>
      <c r="H22" s="1">
        <v>7418.3399999999992</v>
      </c>
      <c r="I22" s="1">
        <f>G22+H22</f>
        <v>1780426.69</v>
      </c>
      <c r="J22" s="7">
        <f>I22*0.75</f>
        <v>1335320.0175000001</v>
      </c>
      <c r="K22" s="7">
        <f>I22*0.25</f>
        <v>445106.67249999999</v>
      </c>
      <c r="L22" s="31">
        <v>16633.25</v>
      </c>
      <c r="M22" s="31">
        <f>F22+L22</f>
        <v>191777.6</v>
      </c>
      <c r="N22" s="17">
        <v>51129.05</v>
      </c>
    </row>
    <row r="23" spans="1:14" x14ac:dyDescent="0.25">
      <c r="A23" s="37" t="s">
        <v>107</v>
      </c>
      <c r="B23" s="37" t="s">
        <v>108</v>
      </c>
      <c r="C23" s="37" t="s">
        <v>60</v>
      </c>
      <c r="D23" s="2" t="s">
        <v>69</v>
      </c>
      <c r="E23" s="1">
        <v>672997.77</v>
      </c>
      <c r="F23" s="1">
        <v>50695.48</v>
      </c>
      <c r="G23" s="1">
        <f>E23-F23</f>
        <v>622302.29</v>
      </c>
      <c r="H23" s="1">
        <v>0</v>
      </c>
      <c r="I23" s="1">
        <f>G23+H23</f>
        <v>622302.29</v>
      </c>
      <c r="J23" s="7">
        <f>I23*0.75</f>
        <v>466726.71750000003</v>
      </c>
      <c r="K23" s="7">
        <f>I23*0.25</f>
        <v>155575.57250000001</v>
      </c>
      <c r="L23" s="31">
        <v>46071.519999999997</v>
      </c>
      <c r="M23" s="31">
        <f>F23+L23</f>
        <v>96767</v>
      </c>
      <c r="N23" s="17">
        <v>18984.919999999998</v>
      </c>
    </row>
    <row r="24" spans="1:14" x14ac:dyDescent="0.25">
      <c r="A24" s="37" t="s">
        <v>109</v>
      </c>
      <c r="B24" s="37" t="s">
        <v>110</v>
      </c>
      <c r="C24" s="37" t="s">
        <v>53</v>
      </c>
      <c r="D24" s="2" t="s">
        <v>69</v>
      </c>
      <c r="E24" s="1">
        <v>1292051.83</v>
      </c>
      <c r="F24" s="1">
        <v>89291.65</v>
      </c>
      <c r="G24" s="1">
        <f>E24-F24</f>
        <v>1202760.1800000002</v>
      </c>
      <c r="H24" s="1">
        <v>0</v>
      </c>
      <c r="I24" s="1">
        <f>G24+H24</f>
        <v>1202760.1800000002</v>
      </c>
      <c r="J24" s="7">
        <f>I24*0.75</f>
        <v>902070.13500000013</v>
      </c>
      <c r="K24" s="7">
        <f>I24*0.25</f>
        <v>300690.04500000004</v>
      </c>
      <c r="L24" s="31">
        <v>19210.95</v>
      </c>
      <c r="M24" s="31">
        <f>F24+L24</f>
        <v>108502.59999999999</v>
      </c>
      <c r="N24" s="17">
        <v>21882.45</v>
      </c>
    </row>
    <row r="25" spans="1:14" x14ac:dyDescent="0.25">
      <c r="A25" s="37" t="s">
        <v>113</v>
      </c>
      <c r="B25" s="37" t="s">
        <v>114</v>
      </c>
      <c r="C25" s="37" t="s">
        <v>46</v>
      </c>
      <c r="D25" s="2" t="s">
        <v>69</v>
      </c>
      <c r="E25" s="1">
        <v>1681096.73</v>
      </c>
      <c r="F25" s="1">
        <v>142935.73000000001</v>
      </c>
      <c r="G25" s="1">
        <f>E25-F25</f>
        <v>1538161</v>
      </c>
      <c r="H25" s="1">
        <v>0</v>
      </c>
      <c r="I25" s="1">
        <f>G25+H25</f>
        <v>1538161</v>
      </c>
      <c r="J25" s="7">
        <f>I25*0.75</f>
        <v>1153620.75</v>
      </c>
      <c r="K25" s="7">
        <f>I25*0.25</f>
        <v>384540.25</v>
      </c>
      <c r="L25" s="31">
        <v>8466.27</v>
      </c>
      <c r="M25" s="31">
        <f>F25+L25</f>
        <v>151402</v>
      </c>
      <c r="N25" s="17">
        <v>20644.89</v>
      </c>
    </row>
    <row r="26" spans="1:14" x14ac:dyDescent="0.25">
      <c r="A26" s="37" t="s">
        <v>117</v>
      </c>
      <c r="B26" s="37" t="s">
        <v>118</v>
      </c>
      <c r="C26" s="37" t="s">
        <v>35</v>
      </c>
      <c r="D26" s="2" t="s">
        <v>69</v>
      </c>
      <c r="E26" s="1">
        <v>1520010.58</v>
      </c>
      <c r="F26" s="1">
        <v>181902.98</v>
      </c>
      <c r="G26" s="1">
        <f>E26-F26</f>
        <v>1338107.6000000001</v>
      </c>
      <c r="H26" s="1">
        <v>0</v>
      </c>
      <c r="I26" s="1">
        <f>G26+H26</f>
        <v>1338107.6000000001</v>
      </c>
      <c r="J26" s="7">
        <f>I26*0.75</f>
        <v>1003580.7000000001</v>
      </c>
      <c r="K26" s="7">
        <f>I26*0.25</f>
        <v>334526.90000000002</v>
      </c>
      <c r="L26" s="31">
        <v>52638.28</v>
      </c>
      <c r="M26" s="31">
        <f>F26+L26</f>
        <v>234541.26</v>
      </c>
      <c r="N26" s="17">
        <v>82145.86</v>
      </c>
    </row>
    <row r="27" spans="1:14" x14ac:dyDescent="0.25">
      <c r="A27" s="37" t="s">
        <v>119</v>
      </c>
      <c r="B27" s="37" t="s">
        <v>120</v>
      </c>
      <c r="C27" s="37" t="s">
        <v>26</v>
      </c>
      <c r="D27" s="2" t="s">
        <v>69</v>
      </c>
      <c r="E27" s="1">
        <v>1550026.17</v>
      </c>
      <c r="F27" s="1">
        <v>117986.44</v>
      </c>
      <c r="G27" s="1">
        <f>E27-F27</f>
        <v>1432039.73</v>
      </c>
      <c r="H27" s="1">
        <v>0</v>
      </c>
      <c r="I27" s="1">
        <f>G27+H27</f>
        <v>1432039.73</v>
      </c>
      <c r="J27" s="7">
        <f>I27*0.75</f>
        <v>1074029.7974999999</v>
      </c>
      <c r="K27" s="7">
        <f>I27*0.25</f>
        <v>358009.9325</v>
      </c>
      <c r="L27" s="31">
        <v>35916.17</v>
      </c>
      <c r="M27" s="31">
        <f>F27+L27</f>
        <v>153902.60999999999</v>
      </c>
      <c r="N27" s="17">
        <v>52462.9</v>
      </c>
    </row>
    <row r="28" spans="1:14" x14ac:dyDescent="0.25">
      <c r="A28" s="37" t="s">
        <v>131</v>
      </c>
      <c r="B28" s="37" t="s">
        <v>132</v>
      </c>
      <c r="C28" s="37" t="s">
        <v>47</v>
      </c>
      <c r="D28" s="2" t="s">
        <v>69</v>
      </c>
      <c r="E28" s="1">
        <v>1302819.06</v>
      </c>
      <c r="F28" s="1">
        <v>88278.27</v>
      </c>
      <c r="G28" s="1">
        <f>E28-F28</f>
        <v>1214540.79</v>
      </c>
      <c r="H28" s="1">
        <v>0</v>
      </c>
      <c r="I28" s="1">
        <f>G28+H28</f>
        <v>1214540.79</v>
      </c>
      <c r="J28" s="7">
        <f>I28*0.75</f>
        <v>910905.59250000003</v>
      </c>
      <c r="K28" s="7">
        <f>I28*0.25</f>
        <v>303635.19750000001</v>
      </c>
      <c r="L28" s="31">
        <v>75759.740000000005</v>
      </c>
      <c r="M28" s="31">
        <f>F28+L28</f>
        <v>164038.01</v>
      </c>
      <c r="N28" s="17">
        <v>34413.370000000003</v>
      </c>
    </row>
    <row r="29" spans="1:14" x14ac:dyDescent="0.25">
      <c r="A29" s="37" t="s">
        <v>163</v>
      </c>
      <c r="B29" s="37" t="s">
        <v>164</v>
      </c>
      <c r="C29" s="37" t="s">
        <v>25</v>
      </c>
      <c r="D29" s="2" t="s">
        <v>69</v>
      </c>
      <c r="E29" s="1">
        <v>2065469.6</v>
      </c>
      <c r="F29" s="1">
        <v>118833.78</v>
      </c>
      <c r="G29" s="1">
        <f>E29-F29</f>
        <v>1946635.82</v>
      </c>
      <c r="H29" s="1">
        <v>0</v>
      </c>
      <c r="I29" s="1">
        <f>G29+H29</f>
        <v>1946635.82</v>
      </c>
      <c r="J29" s="7">
        <f>I29*0.75</f>
        <v>1459976.865</v>
      </c>
      <c r="K29" s="7">
        <f>I29*0.25</f>
        <v>486658.95500000002</v>
      </c>
      <c r="L29" s="31">
        <v>2504.81</v>
      </c>
      <c r="M29" s="31">
        <f>F29+L29</f>
        <v>121338.59</v>
      </c>
      <c r="N29" s="17">
        <v>52134.27</v>
      </c>
    </row>
    <row r="30" spans="1:14" x14ac:dyDescent="0.25">
      <c r="A30" s="37" t="s">
        <v>121</v>
      </c>
      <c r="B30" s="37" t="s">
        <v>122</v>
      </c>
      <c r="C30" s="37" t="s">
        <v>27</v>
      </c>
      <c r="D30" s="2" t="s">
        <v>69</v>
      </c>
      <c r="E30" s="1">
        <v>5116605.57</v>
      </c>
      <c r="F30" s="1">
        <v>351965.15</v>
      </c>
      <c r="G30" s="1">
        <f>E30-F30</f>
        <v>4764640.42</v>
      </c>
      <c r="H30" s="1">
        <v>0</v>
      </c>
      <c r="I30" s="1">
        <f>G30+H30</f>
        <v>4764640.42</v>
      </c>
      <c r="J30" s="7">
        <f>I30*0.75</f>
        <v>3573480.3149999999</v>
      </c>
      <c r="K30" s="7">
        <f>I30*0.25</f>
        <v>1191160.105</v>
      </c>
      <c r="L30" s="31">
        <v>68737.25</v>
      </c>
      <c r="M30" s="31">
        <f>F30+L30</f>
        <v>420702.4</v>
      </c>
      <c r="N30" s="17">
        <v>120448.84</v>
      </c>
    </row>
    <row r="31" spans="1:14" x14ac:dyDescent="0.25">
      <c r="A31" s="37" t="s">
        <v>123</v>
      </c>
      <c r="B31" s="37" t="s">
        <v>124</v>
      </c>
      <c r="C31" s="37" t="s">
        <v>62</v>
      </c>
      <c r="D31" s="2" t="s">
        <v>69</v>
      </c>
      <c r="E31" s="1">
        <v>2469733.7000000002</v>
      </c>
      <c r="F31" s="1">
        <v>162405.10999999999</v>
      </c>
      <c r="G31" s="1">
        <f>E31-F31</f>
        <v>2307328.5900000003</v>
      </c>
      <c r="H31" s="1">
        <v>8194.32</v>
      </c>
      <c r="I31" s="1">
        <f>G31+H31</f>
        <v>2315522.91</v>
      </c>
      <c r="J31" s="7">
        <f>I31*0.75</f>
        <v>1736642.1825000001</v>
      </c>
      <c r="K31" s="7">
        <f>I31*0.25</f>
        <v>578880.72750000004</v>
      </c>
      <c r="L31" s="31">
        <v>44644.28</v>
      </c>
      <c r="M31" s="31">
        <f>F31+L31</f>
        <v>207049.38999999998</v>
      </c>
      <c r="N31" s="17">
        <v>56301.95</v>
      </c>
    </row>
    <row r="32" spans="1:14" x14ac:dyDescent="0.25">
      <c r="A32" s="37" t="s">
        <v>125</v>
      </c>
      <c r="B32" s="37" t="s">
        <v>126</v>
      </c>
      <c r="C32" s="37" t="s">
        <v>21</v>
      </c>
      <c r="D32" s="2" t="s">
        <v>69</v>
      </c>
      <c r="E32" s="1">
        <v>2325478.48</v>
      </c>
      <c r="F32" s="1">
        <v>155725.42000000001</v>
      </c>
      <c r="G32" s="1">
        <f>E32-F32</f>
        <v>2169753.06</v>
      </c>
      <c r="H32" s="1">
        <v>0</v>
      </c>
      <c r="I32" s="1">
        <f>G32+H32</f>
        <v>2169753.06</v>
      </c>
      <c r="J32" s="7">
        <f>I32*0.75</f>
        <v>1627314.7949999999</v>
      </c>
      <c r="K32" s="7">
        <f>I32*0.25</f>
        <v>542438.26500000001</v>
      </c>
      <c r="L32" s="31">
        <v>37887.67</v>
      </c>
      <c r="M32" s="31">
        <f>F32+L32</f>
        <v>193613.09000000003</v>
      </c>
      <c r="N32" s="17">
        <v>49767.55</v>
      </c>
    </row>
    <row r="33" spans="1:14" x14ac:dyDescent="0.25">
      <c r="A33" s="37" t="s">
        <v>127</v>
      </c>
      <c r="B33" s="37" t="s">
        <v>128</v>
      </c>
      <c r="C33" s="37" t="s">
        <v>24</v>
      </c>
      <c r="D33" s="2" t="s">
        <v>69</v>
      </c>
      <c r="E33" s="1">
        <v>4782579.83</v>
      </c>
      <c r="F33" s="1">
        <v>392489.59</v>
      </c>
      <c r="G33" s="1">
        <f>E33-F33</f>
        <v>4390090.24</v>
      </c>
      <c r="H33" s="1">
        <v>0</v>
      </c>
      <c r="I33" s="1">
        <f>G33+H33</f>
        <v>4390090.24</v>
      </c>
      <c r="J33" s="7">
        <f>I33*0.75</f>
        <v>3292567.68</v>
      </c>
      <c r="K33" s="7">
        <f>I33*0.25</f>
        <v>1097522.56</v>
      </c>
      <c r="L33" s="31">
        <v>102790.25</v>
      </c>
      <c r="M33" s="31">
        <f>F33+L33</f>
        <v>495279.84</v>
      </c>
      <c r="N33" s="17">
        <v>114798.91</v>
      </c>
    </row>
    <row r="34" spans="1:14" x14ac:dyDescent="0.25">
      <c r="A34" s="37" t="s">
        <v>135</v>
      </c>
      <c r="B34" s="37" t="s">
        <v>136</v>
      </c>
      <c r="C34" s="37" t="s">
        <v>28</v>
      </c>
      <c r="D34" s="2" t="s">
        <v>69</v>
      </c>
      <c r="E34" s="1">
        <v>3134593.42</v>
      </c>
      <c r="F34" s="1">
        <v>187933.27</v>
      </c>
      <c r="G34" s="1">
        <f>E34-F34</f>
        <v>2946660.15</v>
      </c>
      <c r="H34" s="1">
        <v>5649.63</v>
      </c>
      <c r="I34" s="1">
        <f>G34+H34</f>
        <v>2952309.78</v>
      </c>
      <c r="J34" s="7">
        <f>I34*0.75</f>
        <v>2214232.335</v>
      </c>
      <c r="K34" s="7">
        <f>I34*0.25</f>
        <v>738077.44499999995</v>
      </c>
      <c r="L34" s="31">
        <v>15307.46</v>
      </c>
      <c r="M34" s="31">
        <f>F34+L34</f>
        <v>203240.72999999998</v>
      </c>
      <c r="N34" s="17">
        <v>36474.18</v>
      </c>
    </row>
    <row r="35" spans="1:14" x14ac:dyDescent="0.25">
      <c r="A35" s="37" t="s">
        <v>129</v>
      </c>
      <c r="B35" s="37" t="s">
        <v>130</v>
      </c>
      <c r="C35" s="37" t="s">
        <v>67</v>
      </c>
      <c r="D35" s="2" t="s">
        <v>69</v>
      </c>
      <c r="E35" s="1">
        <v>1188566.9099999999</v>
      </c>
      <c r="F35" s="1">
        <v>81450.66</v>
      </c>
      <c r="G35" s="1">
        <f>E35-F35</f>
        <v>1107116.25</v>
      </c>
      <c r="H35" s="1">
        <v>0</v>
      </c>
      <c r="I35" s="1">
        <f>G35+H35</f>
        <v>1107116.25</v>
      </c>
      <c r="J35" s="7">
        <f>I35*0.75</f>
        <v>830337.1875</v>
      </c>
      <c r="K35" s="7">
        <f>I35*0.25</f>
        <v>276779.0625</v>
      </c>
      <c r="L35" s="31">
        <v>3958.3</v>
      </c>
      <c r="M35" s="31">
        <f>F35+L35</f>
        <v>85408.960000000006</v>
      </c>
      <c r="N35" s="17">
        <v>10780.58</v>
      </c>
    </row>
    <row r="36" spans="1:14" x14ac:dyDescent="0.25">
      <c r="A36" s="37" t="s">
        <v>133</v>
      </c>
      <c r="B36" s="37" t="s">
        <v>134</v>
      </c>
      <c r="C36" s="37" t="s">
        <v>50</v>
      </c>
      <c r="D36" s="2" t="s">
        <v>69</v>
      </c>
      <c r="E36" s="1">
        <v>3650095.42</v>
      </c>
      <c r="F36" s="1">
        <v>243763.08</v>
      </c>
      <c r="G36" s="1">
        <f>E36-F36</f>
        <v>3406332.34</v>
      </c>
      <c r="H36" s="1">
        <v>0</v>
      </c>
      <c r="I36" s="1">
        <f>G36+H36</f>
        <v>3406332.34</v>
      </c>
      <c r="J36" s="7">
        <f>I36*0.75</f>
        <v>2554749.2549999999</v>
      </c>
      <c r="K36" s="7">
        <f>I36*0.25</f>
        <v>851583.08499999996</v>
      </c>
      <c r="L36" s="31">
        <v>32471.01</v>
      </c>
      <c r="M36" s="31">
        <f>F36+L36</f>
        <v>276234.08999999997</v>
      </c>
      <c r="N36" s="17">
        <v>39375.01</v>
      </c>
    </row>
    <row r="37" spans="1:14" x14ac:dyDescent="0.25">
      <c r="A37" s="37" t="s">
        <v>93</v>
      </c>
      <c r="B37" s="37" t="s">
        <v>94</v>
      </c>
      <c r="C37" s="37" t="s">
        <v>19</v>
      </c>
      <c r="D37" s="2" t="s">
        <v>69</v>
      </c>
      <c r="E37" s="1">
        <v>1182094.92</v>
      </c>
      <c r="F37" s="1">
        <v>82692.740000000005</v>
      </c>
      <c r="G37" s="1">
        <f>E37-F37</f>
        <v>1099402.18</v>
      </c>
      <c r="H37" s="1">
        <v>0</v>
      </c>
      <c r="I37" s="1">
        <f>G37+H37</f>
        <v>1099402.18</v>
      </c>
      <c r="J37" s="7">
        <f>I37*0.75</f>
        <v>824551.63500000001</v>
      </c>
      <c r="K37" s="7">
        <f>I37*0.25</f>
        <v>274850.54499999998</v>
      </c>
      <c r="L37" s="31">
        <v>4749.95</v>
      </c>
      <c r="M37" s="31">
        <f>F37+L37</f>
        <v>87442.69</v>
      </c>
      <c r="N37" s="17">
        <v>49540.65</v>
      </c>
    </row>
    <row r="38" spans="1:14" x14ac:dyDescent="0.25">
      <c r="A38" s="37" t="s">
        <v>169</v>
      </c>
      <c r="B38" s="37" t="s">
        <v>170</v>
      </c>
      <c r="C38" s="37" t="s">
        <v>14</v>
      </c>
      <c r="D38" s="2" t="s">
        <v>69</v>
      </c>
      <c r="E38" s="1">
        <v>798849.29</v>
      </c>
      <c r="F38" s="1">
        <v>54338.54</v>
      </c>
      <c r="G38" s="1">
        <f>E38-F38</f>
        <v>744510.75</v>
      </c>
      <c r="H38" s="1">
        <v>7096.53</v>
      </c>
      <c r="I38" s="1">
        <f>G38+H38</f>
        <v>751607.28</v>
      </c>
      <c r="J38" s="7">
        <f>I38*0.75</f>
        <v>563705.46</v>
      </c>
      <c r="K38" s="7">
        <f>I38*0.25</f>
        <v>187901.82</v>
      </c>
      <c r="L38" s="31">
        <v>3675.68</v>
      </c>
      <c r="M38" s="31">
        <f>F38+L38</f>
        <v>58014.22</v>
      </c>
      <c r="N38" s="17">
        <v>20961.22</v>
      </c>
    </row>
    <row r="39" spans="1:14" x14ac:dyDescent="0.25">
      <c r="A39" s="37" t="s">
        <v>141</v>
      </c>
      <c r="B39" s="37" t="s">
        <v>142</v>
      </c>
      <c r="C39" s="37" t="s">
        <v>55</v>
      </c>
      <c r="D39" s="2" t="s">
        <v>69</v>
      </c>
      <c r="E39" s="1">
        <v>1387687.61</v>
      </c>
      <c r="F39" s="1">
        <v>44394.61</v>
      </c>
      <c r="G39" s="1">
        <f>E39-F39</f>
        <v>1343293</v>
      </c>
      <c r="H39" s="1">
        <v>2333.4</v>
      </c>
      <c r="I39" s="1">
        <f>G39+H39</f>
        <v>1345626.4</v>
      </c>
      <c r="J39" s="7">
        <f>I39*0.75</f>
        <v>1009219.7999999999</v>
      </c>
      <c r="K39" s="7">
        <f>I39*0.25</f>
        <v>336406.6</v>
      </c>
      <c r="L39" s="31">
        <v>3986.9</v>
      </c>
      <c r="M39" s="31">
        <f>F39+L39</f>
        <v>48381.51</v>
      </c>
      <c r="N39" s="17">
        <v>25574.71</v>
      </c>
    </row>
    <row r="40" spans="1:14" x14ac:dyDescent="0.25">
      <c r="A40" s="37" t="s">
        <v>81</v>
      </c>
      <c r="B40" s="37" t="s">
        <v>82</v>
      </c>
      <c r="C40" s="37" t="s">
        <v>64</v>
      </c>
      <c r="D40" s="2" t="s">
        <v>69</v>
      </c>
      <c r="E40" s="1">
        <v>1514370.07</v>
      </c>
      <c r="F40" s="1">
        <v>114290.89</v>
      </c>
      <c r="G40" s="1">
        <f>E40-F40</f>
        <v>1400079.1800000002</v>
      </c>
      <c r="H40" s="1">
        <v>0</v>
      </c>
      <c r="I40" s="1">
        <f>G40+H40</f>
        <v>1400079.1800000002</v>
      </c>
      <c r="J40" s="7">
        <f>I40*0.75</f>
        <v>1050059.3850000002</v>
      </c>
      <c r="K40" s="7">
        <f>I40*0.25</f>
        <v>350019.79500000004</v>
      </c>
      <c r="L40" s="31">
        <v>28350.400000000001</v>
      </c>
      <c r="M40" s="31">
        <f>F40+L40</f>
        <v>142641.29</v>
      </c>
      <c r="N40" s="17">
        <v>17327.98</v>
      </c>
    </row>
    <row r="41" spans="1:14" x14ac:dyDescent="0.25">
      <c r="A41" s="37" t="s">
        <v>143</v>
      </c>
      <c r="B41" s="37" t="s">
        <v>144</v>
      </c>
      <c r="C41" s="37" t="s">
        <v>59</v>
      </c>
      <c r="D41" s="2" t="s">
        <v>69</v>
      </c>
      <c r="E41" s="1">
        <v>1655562.24</v>
      </c>
      <c r="F41" s="1">
        <v>105962.44</v>
      </c>
      <c r="G41" s="1">
        <f>E41-F41</f>
        <v>1549599.8</v>
      </c>
      <c r="H41" s="1">
        <v>0</v>
      </c>
      <c r="I41" s="1">
        <f>G41+H41</f>
        <v>1549599.8</v>
      </c>
      <c r="J41" s="7">
        <f>I41*0.75</f>
        <v>1162199.8500000001</v>
      </c>
      <c r="K41" s="7">
        <f>I41*0.25</f>
        <v>387399.95</v>
      </c>
      <c r="L41" s="31">
        <v>147585.17000000001</v>
      </c>
      <c r="M41" s="31">
        <f>F41+L41</f>
        <v>253547.61000000002</v>
      </c>
      <c r="N41" s="17">
        <v>47360.72</v>
      </c>
    </row>
    <row r="42" spans="1:14" x14ac:dyDescent="0.25">
      <c r="A42" s="37" t="s">
        <v>157</v>
      </c>
      <c r="B42" s="37" t="s">
        <v>158</v>
      </c>
      <c r="C42" s="37" t="s">
        <v>15</v>
      </c>
      <c r="D42" s="2" t="s">
        <v>69</v>
      </c>
      <c r="E42" s="1">
        <v>1116203.92</v>
      </c>
      <c r="F42" s="1">
        <v>93500.02</v>
      </c>
      <c r="G42" s="1">
        <f>E42-F42</f>
        <v>1022703.8999999999</v>
      </c>
      <c r="H42" s="1">
        <v>122321.29000000001</v>
      </c>
      <c r="I42" s="1">
        <f>G42+H42</f>
        <v>1145025.19</v>
      </c>
      <c r="J42" s="7">
        <f>I42*0.75</f>
        <v>858768.89249999996</v>
      </c>
      <c r="K42" s="7">
        <f>I42*0.25</f>
        <v>286256.29749999999</v>
      </c>
      <c r="L42" s="31">
        <v>6022.7</v>
      </c>
      <c r="M42" s="31">
        <f>F42+L42</f>
        <v>99522.72</v>
      </c>
      <c r="N42" s="17">
        <v>23364.48</v>
      </c>
    </row>
    <row r="43" spans="1:14" x14ac:dyDescent="0.25">
      <c r="A43" s="37" t="s">
        <v>171</v>
      </c>
      <c r="B43" s="37" t="s">
        <v>172</v>
      </c>
      <c r="C43" s="37" t="s">
        <v>49</v>
      </c>
      <c r="D43" s="2" t="s">
        <v>69</v>
      </c>
      <c r="E43" s="1">
        <v>437226.94</v>
      </c>
      <c r="F43" s="1">
        <v>68638.5</v>
      </c>
      <c r="G43" s="1">
        <f>E43-F43</f>
        <v>368588.44</v>
      </c>
      <c r="H43" s="1">
        <v>0</v>
      </c>
      <c r="I43" s="1">
        <f>G43+H43</f>
        <v>368588.44</v>
      </c>
      <c r="J43" s="7">
        <f>I43*0.75</f>
        <v>276441.33</v>
      </c>
      <c r="K43" s="7">
        <f>I43*0.25</f>
        <v>92147.11</v>
      </c>
      <c r="L43" s="31">
        <v>41419.96</v>
      </c>
      <c r="M43" s="31">
        <f>F43+L43</f>
        <v>110058.45999999999</v>
      </c>
      <c r="N43" s="17">
        <v>96576.49</v>
      </c>
    </row>
    <row r="44" spans="1:14" x14ac:dyDescent="0.25">
      <c r="A44" s="37" t="s">
        <v>145</v>
      </c>
      <c r="B44" s="37" t="s">
        <v>146</v>
      </c>
      <c r="C44" s="37" t="s">
        <v>18</v>
      </c>
      <c r="D44" s="2" t="s">
        <v>69</v>
      </c>
      <c r="E44" s="1">
        <v>1164400.96</v>
      </c>
      <c r="F44" s="1">
        <v>91071.78</v>
      </c>
      <c r="G44" s="1">
        <f>E44-F44</f>
        <v>1073329.18</v>
      </c>
      <c r="H44" s="1">
        <v>0</v>
      </c>
      <c r="I44" s="1">
        <f>G44+H44</f>
        <v>1073329.18</v>
      </c>
      <c r="J44" s="7">
        <f>I44*0.75</f>
        <v>804996.88500000001</v>
      </c>
      <c r="K44" s="7">
        <f>I44*0.25</f>
        <v>268332.29499999998</v>
      </c>
      <c r="L44" s="31">
        <v>51860.75</v>
      </c>
      <c r="M44" s="31">
        <f>F44+L44</f>
        <v>142932.53</v>
      </c>
      <c r="N44" s="17">
        <v>29839.85</v>
      </c>
    </row>
    <row r="45" spans="1:14" x14ac:dyDescent="0.25">
      <c r="A45" s="37" t="s">
        <v>175</v>
      </c>
      <c r="B45" s="37" t="s">
        <v>176</v>
      </c>
      <c r="C45" s="37" t="s">
        <v>51</v>
      </c>
      <c r="D45" s="2" t="s">
        <v>69</v>
      </c>
      <c r="E45" s="1">
        <v>1184052.73</v>
      </c>
      <c r="F45" s="1">
        <v>84818.76</v>
      </c>
      <c r="G45" s="1">
        <f>E45-F45</f>
        <v>1099233.97</v>
      </c>
      <c r="H45" s="1">
        <v>32434.240000000002</v>
      </c>
      <c r="I45" s="1">
        <f>G45+H45</f>
        <v>1131668.21</v>
      </c>
      <c r="J45" s="7">
        <f>I45*0.75</f>
        <v>848751.15749999997</v>
      </c>
      <c r="K45" s="7">
        <f>I45*0.25</f>
        <v>282917.05249999999</v>
      </c>
      <c r="L45" s="31">
        <v>128928.93</v>
      </c>
      <c r="M45" s="31">
        <f>F45+L45</f>
        <v>213747.69</v>
      </c>
      <c r="N45" s="17">
        <v>40301.1</v>
      </c>
    </row>
    <row r="46" spans="1:14" x14ac:dyDescent="0.25">
      <c r="A46" s="37" t="s">
        <v>147</v>
      </c>
      <c r="B46" s="37" t="s">
        <v>148</v>
      </c>
      <c r="C46" s="37" t="s">
        <v>42</v>
      </c>
      <c r="D46" s="2" t="s">
        <v>69</v>
      </c>
      <c r="E46" s="1">
        <v>2037380.84</v>
      </c>
      <c r="F46" s="1">
        <v>153606.51</v>
      </c>
      <c r="G46" s="1">
        <f>E46-F46</f>
        <v>1883774.33</v>
      </c>
      <c r="H46" s="1">
        <v>6265.29</v>
      </c>
      <c r="I46" s="1">
        <f>G46+H46</f>
        <v>1890039.62</v>
      </c>
      <c r="J46" s="7">
        <f>I46*0.75</f>
        <v>1417529.7150000001</v>
      </c>
      <c r="K46" s="7">
        <f>I46*0.25</f>
        <v>472509.90500000003</v>
      </c>
      <c r="L46" s="31">
        <v>63006.16</v>
      </c>
      <c r="M46" s="31">
        <f>F46+L46</f>
        <v>216612.67</v>
      </c>
      <c r="N46" s="17">
        <v>62706.01</v>
      </c>
    </row>
    <row r="47" spans="1:14" x14ac:dyDescent="0.25">
      <c r="A47" s="37" t="s">
        <v>167</v>
      </c>
      <c r="B47" s="37" t="s">
        <v>168</v>
      </c>
      <c r="C47" s="37" t="s">
        <v>65</v>
      </c>
      <c r="D47" s="2" t="s">
        <v>69</v>
      </c>
      <c r="E47" s="1">
        <v>884763.42</v>
      </c>
      <c r="F47" s="1">
        <v>69969.990000000005</v>
      </c>
      <c r="G47" s="1">
        <f>E47-F47</f>
        <v>814793.43</v>
      </c>
      <c r="H47" s="1">
        <v>19130.150000000001</v>
      </c>
      <c r="I47" s="1">
        <f>G47+H47</f>
        <v>833923.58000000007</v>
      </c>
      <c r="J47" s="7">
        <f>I47*0.75</f>
        <v>625442.68500000006</v>
      </c>
      <c r="K47" s="7">
        <f>I47*0.25</f>
        <v>208480.89500000002</v>
      </c>
      <c r="L47" s="31">
        <v>5476.72</v>
      </c>
      <c r="M47" s="31">
        <f>F47+L47</f>
        <v>75446.710000000006</v>
      </c>
      <c r="N47" s="17">
        <v>12390.55</v>
      </c>
    </row>
    <row r="48" spans="1:14" x14ac:dyDescent="0.25">
      <c r="A48" s="37" t="s">
        <v>165</v>
      </c>
      <c r="B48" s="37" t="s">
        <v>166</v>
      </c>
      <c r="C48" s="37" t="s">
        <v>58</v>
      </c>
      <c r="D48" s="2" t="s">
        <v>69</v>
      </c>
      <c r="E48" s="1">
        <v>3574029.67</v>
      </c>
      <c r="F48" s="1">
        <v>262409.13</v>
      </c>
      <c r="G48" s="1">
        <f>E48-F48</f>
        <v>3311620.54</v>
      </c>
      <c r="H48" s="1">
        <v>0</v>
      </c>
      <c r="I48" s="1">
        <f>G48+H48</f>
        <v>3311620.54</v>
      </c>
      <c r="J48" s="7">
        <f>I48*0.75</f>
        <v>2483715.4050000003</v>
      </c>
      <c r="K48" s="7">
        <f>I48*0.25</f>
        <v>827905.13500000001</v>
      </c>
      <c r="L48" s="31">
        <v>16081.9</v>
      </c>
      <c r="M48" s="31">
        <f>F48+L48</f>
        <v>278491.03000000003</v>
      </c>
      <c r="N48" s="17">
        <v>40988.36</v>
      </c>
    </row>
    <row r="49" spans="1:14" x14ac:dyDescent="0.25">
      <c r="A49" s="37" t="s">
        <v>137</v>
      </c>
      <c r="B49" s="37" t="s">
        <v>138</v>
      </c>
      <c r="C49" s="37" t="s">
        <v>40</v>
      </c>
      <c r="D49" s="2" t="s">
        <v>69</v>
      </c>
      <c r="E49" s="1">
        <v>2021141.96</v>
      </c>
      <c r="F49" s="1">
        <v>124073.65</v>
      </c>
      <c r="G49" s="1">
        <f>E49-F49</f>
        <v>1897068.31</v>
      </c>
      <c r="H49" s="1">
        <v>0</v>
      </c>
      <c r="I49" s="1">
        <f>G49+H49</f>
        <v>1897068.31</v>
      </c>
      <c r="J49" s="7">
        <f>I49*0.75</f>
        <v>1422801.2324999999</v>
      </c>
      <c r="K49" s="7">
        <f>I49*0.25</f>
        <v>474267.07750000001</v>
      </c>
      <c r="L49" s="31">
        <v>13862.43</v>
      </c>
      <c r="M49" s="31">
        <f>F49+L49</f>
        <v>137936.07999999999</v>
      </c>
      <c r="N49" s="17">
        <v>44072.639999999999</v>
      </c>
    </row>
    <row r="50" spans="1:14" x14ac:dyDescent="0.25">
      <c r="A50" s="37" t="s">
        <v>151</v>
      </c>
      <c r="B50" s="37" t="s">
        <v>152</v>
      </c>
      <c r="C50" s="37" t="s">
        <v>61</v>
      </c>
      <c r="D50" s="2" t="s">
        <v>69</v>
      </c>
      <c r="E50" s="1">
        <v>1018538.64</v>
      </c>
      <c r="F50" s="1">
        <v>99799.65</v>
      </c>
      <c r="G50" s="1">
        <f>E50-F50</f>
        <v>918738.99</v>
      </c>
      <c r="H50" s="1">
        <v>0</v>
      </c>
      <c r="I50" s="1">
        <f>G50+H50</f>
        <v>918738.99</v>
      </c>
      <c r="J50" s="7">
        <f>I50*0.75</f>
        <v>689054.24249999993</v>
      </c>
      <c r="K50" s="7">
        <f>I50*0.25</f>
        <v>229684.7475</v>
      </c>
      <c r="L50" s="31">
        <v>27837.38</v>
      </c>
      <c r="M50" s="31">
        <f>F50+L50</f>
        <v>127637.03</v>
      </c>
      <c r="N50" s="17">
        <v>24582.45</v>
      </c>
    </row>
    <row r="51" spans="1:14" x14ac:dyDescent="0.25">
      <c r="A51" s="37" t="s">
        <v>139</v>
      </c>
      <c r="B51" s="37" t="s">
        <v>140</v>
      </c>
      <c r="C51" s="37" t="s">
        <v>39</v>
      </c>
      <c r="D51" s="2" t="s">
        <v>69</v>
      </c>
      <c r="E51" s="1">
        <v>2589871.6</v>
      </c>
      <c r="F51" s="1">
        <v>187999.77</v>
      </c>
      <c r="G51" s="1">
        <f>E51-F51</f>
        <v>2401871.83</v>
      </c>
      <c r="H51" s="1">
        <v>32.24</v>
      </c>
      <c r="I51" s="1">
        <f>G51+H51</f>
        <v>2401904.0700000003</v>
      </c>
      <c r="J51" s="7">
        <f>I51*0.75</f>
        <v>1801428.0525000002</v>
      </c>
      <c r="K51" s="7">
        <f>I51*0.25</f>
        <v>600476.01750000007</v>
      </c>
      <c r="L51" s="31">
        <v>5981.36</v>
      </c>
      <c r="M51" s="31">
        <f>F51+L51</f>
        <v>193981.12999999998</v>
      </c>
      <c r="N51" s="17">
        <v>60797.71</v>
      </c>
    </row>
    <row r="52" spans="1:14" x14ac:dyDescent="0.25">
      <c r="A52" s="37" t="s">
        <v>153</v>
      </c>
      <c r="B52" s="37" t="s">
        <v>154</v>
      </c>
      <c r="C52" s="37" t="s">
        <v>22</v>
      </c>
      <c r="D52" s="2" t="s">
        <v>69</v>
      </c>
      <c r="E52" s="1">
        <v>1101186.1299999999</v>
      </c>
      <c r="F52" s="1">
        <v>80314.63</v>
      </c>
      <c r="G52" s="1">
        <f>E52-F52</f>
        <v>1020871.4999999999</v>
      </c>
      <c r="H52" s="1">
        <v>0</v>
      </c>
      <c r="I52" s="1">
        <f>G52+H52</f>
        <v>1020871.4999999999</v>
      </c>
      <c r="J52" s="7">
        <f>I52*0.75</f>
        <v>765653.62499999988</v>
      </c>
      <c r="K52" s="7">
        <f>I52*0.25</f>
        <v>255217.87499999997</v>
      </c>
      <c r="L52" s="31">
        <v>21803.82</v>
      </c>
      <c r="M52" s="31">
        <f>F52+L52</f>
        <v>102118.45000000001</v>
      </c>
      <c r="N52" s="17">
        <v>17997.66</v>
      </c>
    </row>
    <row r="53" spans="1:14" x14ac:dyDescent="0.25">
      <c r="A53" s="37" t="s">
        <v>155</v>
      </c>
      <c r="B53" s="37" t="s">
        <v>156</v>
      </c>
      <c r="C53" s="37" t="s">
        <v>56</v>
      </c>
      <c r="D53" s="2" t="s">
        <v>69</v>
      </c>
      <c r="E53" s="1">
        <v>1512170.91</v>
      </c>
      <c r="F53" s="1">
        <v>104177.51</v>
      </c>
      <c r="G53" s="1">
        <f>E53-F53</f>
        <v>1407993.4</v>
      </c>
      <c r="H53" s="1">
        <v>0</v>
      </c>
      <c r="I53" s="1">
        <f>G53+H53</f>
        <v>1407993.4</v>
      </c>
      <c r="J53" s="7">
        <f>I53*0.75</f>
        <v>1055995.0499999998</v>
      </c>
      <c r="K53" s="7">
        <f>I53*0.25</f>
        <v>351998.35</v>
      </c>
      <c r="L53" s="31">
        <v>44319.82</v>
      </c>
      <c r="M53" s="31">
        <f>F53+L53</f>
        <v>148497.32999999999</v>
      </c>
      <c r="N53" s="17">
        <v>34901.599999999999</v>
      </c>
    </row>
    <row r="54" spans="1:14" x14ac:dyDescent="0.25">
      <c r="J54" s="6"/>
      <c r="K54" s="6"/>
      <c r="L54" s="31"/>
      <c r="M54" s="29"/>
      <c r="N54" s="17"/>
    </row>
    <row r="55" spans="1:14" x14ac:dyDescent="0.25">
      <c r="E55" s="8">
        <f t="shared" ref="E55:I55" si="0">SUM(E5:E53)</f>
        <v>96774259.929999977</v>
      </c>
      <c r="F55" s="8">
        <f t="shared" si="0"/>
        <v>7110609.5499999989</v>
      </c>
      <c r="G55" s="8">
        <f t="shared" si="0"/>
        <v>89663650.38000004</v>
      </c>
      <c r="H55" s="8">
        <f t="shared" si="0"/>
        <v>761469.03</v>
      </c>
      <c r="I55" s="8">
        <f t="shared" si="0"/>
        <v>90425119.410000026</v>
      </c>
      <c r="J55" s="32">
        <f>SUM(J5:J53)</f>
        <v>67818839.557500005</v>
      </c>
      <c r="K55" s="32">
        <f>SUM(K5:K53)</f>
        <v>22606279.852500007</v>
      </c>
      <c r="L55" s="33">
        <f t="shared" ref="L55:N55" si="1">SUM(L5:L53)</f>
        <v>1891309.2299999993</v>
      </c>
      <c r="M55" s="33">
        <f t="shared" si="1"/>
        <v>9001918.7799999993</v>
      </c>
      <c r="N55" s="34">
        <f t="shared" si="1"/>
        <v>2551718.13</v>
      </c>
    </row>
  </sheetData>
  <autoFilter ref="A4:N4" xr:uid="{23BE461F-19CF-4897-9C4B-8CEB5479DA15}">
    <sortState xmlns:xlrd2="http://schemas.microsoft.com/office/spreadsheetml/2017/richdata2" ref="A5:N53">
      <sortCondition ref="B4"/>
    </sortState>
  </autoFilter>
  <mergeCells count="1">
    <mergeCell ref="A1:C1"/>
  </mergeCells>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63BC09-5E43-4A0F-99AA-711780206362}">
  <dimension ref="A1:H337"/>
  <sheetViews>
    <sheetView workbookViewId="0">
      <pane xSplit="3" ySplit="4" topLeftCell="D5" activePane="bottomRight" state="frozen"/>
      <selection pane="topRight" activeCell="D1" sqref="D1"/>
      <selection pane="bottomLeft" activeCell="A5" sqref="A5"/>
      <selection pane="bottomRight" activeCell="K12" sqref="K12"/>
    </sheetView>
  </sheetViews>
  <sheetFormatPr defaultRowHeight="15" x14ac:dyDescent="0.25"/>
  <cols>
    <col min="1" max="1" width="7" style="37" bestFit="1" customWidth="1"/>
    <col min="2" max="2" width="61.28515625" style="37" bestFit="1" customWidth="1"/>
    <col min="3" max="3" width="12.42578125" style="37" bestFit="1" customWidth="1"/>
    <col min="4" max="4" width="15.5703125" style="1" bestFit="1" customWidth="1"/>
    <col min="5" max="5" width="12.7109375" style="1" bestFit="1" customWidth="1"/>
    <col min="6" max="6" width="14.28515625" style="37" bestFit="1" customWidth="1"/>
    <col min="7" max="7" width="13.85546875" style="6" bestFit="1" customWidth="1"/>
    <col min="8" max="8" width="12.7109375" style="6" bestFit="1" customWidth="1"/>
  </cols>
  <sheetData>
    <row r="1" spans="1:8" x14ac:dyDescent="0.25">
      <c r="A1" s="46"/>
      <c r="B1" s="46"/>
      <c r="C1" s="46"/>
      <c r="D1" s="13" t="s">
        <v>2</v>
      </c>
    </row>
    <row r="2" spans="1:8" x14ac:dyDescent="0.25">
      <c r="D2" s="13" t="s">
        <v>3</v>
      </c>
      <c r="E2" s="13" t="s">
        <v>73</v>
      </c>
      <c r="F2" s="3" t="s">
        <v>2</v>
      </c>
      <c r="G2" s="4" t="s">
        <v>12</v>
      </c>
      <c r="H2" s="4" t="s">
        <v>13</v>
      </c>
    </row>
    <row r="3" spans="1:8" x14ac:dyDescent="0.25">
      <c r="D3" s="47" t="s">
        <v>834</v>
      </c>
      <c r="E3" s="47" t="s">
        <v>74</v>
      </c>
      <c r="F3" s="3" t="s">
        <v>843</v>
      </c>
      <c r="G3" s="5" t="s">
        <v>11</v>
      </c>
      <c r="H3" s="5" t="s">
        <v>11</v>
      </c>
    </row>
    <row r="4" spans="1:8" x14ac:dyDescent="0.25">
      <c r="A4" s="10" t="s">
        <v>1</v>
      </c>
      <c r="B4" s="10" t="s">
        <v>833</v>
      </c>
      <c r="C4" s="10" t="s">
        <v>68</v>
      </c>
      <c r="D4" s="9" t="s">
        <v>835</v>
      </c>
      <c r="E4" s="13" t="s">
        <v>6</v>
      </c>
      <c r="F4" s="3" t="s">
        <v>7</v>
      </c>
      <c r="G4" s="5" t="s">
        <v>7</v>
      </c>
      <c r="H4" s="5" t="s">
        <v>7</v>
      </c>
    </row>
    <row r="5" spans="1:8" x14ac:dyDescent="0.25">
      <c r="A5" s="37" t="s">
        <v>248</v>
      </c>
      <c r="B5" s="37" t="s">
        <v>249</v>
      </c>
      <c r="C5" s="37" t="s">
        <v>23</v>
      </c>
      <c r="D5" s="1">
        <v>0</v>
      </c>
      <c r="E5" s="1">
        <v>0</v>
      </c>
      <c r="F5" s="1">
        <f>D5-E5</f>
        <v>0</v>
      </c>
      <c r="G5" s="7">
        <f>F5*0.75</f>
        <v>0</v>
      </c>
      <c r="H5" s="7">
        <f>F5*0.25</f>
        <v>0</v>
      </c>
    </row>
    <row r="6" spans="1:8" x14ac:dyDescent="0.25">
      <c r="A6" s="37" t="s">
        <v>514</v>
      </c>
      <c r="B6" s="37" t="s">
        <v>515</v>
      </c>
      <c r="C6" s="37" t="s">
        <v>23</v>
      </c>
      <c r="D6" s="1">
        <v>0</v>
      </c>
      <c r="E6" s="1">
        <v>0</v>
      </c>
      <c r="F6" s="1">
        <f>D6-E6</f>
        <v>0</v>
      </c>
      <c r="G6" s="7">
        <f>F6*0.75</f>
        <v>0</v>
      </c>
      <c r="H6" s="7">
        <f>F6*0.25</f>
        <v>0</v>
      </c>
    </row>
    <row r="7" spans="1:8" x14ac:dyDescent="0.25">
      <c r="A7" s="37" t="s">
        <v>516</v>
      </c>
      <c r="B7" s="37" t="s">
        <v>517</v>
      </c>
      <c r="C7" s="37" t="s">
        <v>26</v>
      </c>
      <c r="D7" s="1">
        <v>137655.41</v>
      </c>
      <c r="E7" s="1">
        <v>58514.39</v>
      </c>
      <c r="F7" s="1">
        <f>D7-E7</f>
        <v>79141.02</v>
      </c>
      <c r="G7" s="7">
        <f>F7*0.75</f>
        <v>59355.764999999999</v>
      </c>
      <c r="H7" s="7">
        <f>F7*0.25</f>
        <v>19785.255000000001</v>
      </c>
    </row>
    <row r="8" spans="1:8" x14ac:dyDescent="0.25">
      <c r="A8" s="37" t="s">
        <v>411</v>
      </c>
      <c r="B8" s="37" t="s">
        <v>412</v>
      </c>
      <c r="C8" s="37" t="s">
        <v>52</v>
      </c>
      <c r="D8" s="1">
        <v>0</v>
      </c>
      <c r="E8" s="1">
        <v>0</v>
      </c>
      <c r="F8" s="1">
        <f>D8-E8</f>
        <v>0</v>
      </c>
      <c r="G8" s="7">
        <f>F8*0.75</f>
        <v>0</v>
      </c>
      <c r="H8" s="7">
        <f>F8*0.25</f>
        <v>0</v>
      </c>
    </row>
    <row r="9" spans="1:8" x14ac:dyDescent="0.25">
      <c r="A9" s="37" t="s">
        <v>623</v>
      </c>
      <c r="B9" s="37" t="s">
        <v>624</v>
      </c>
      <c r="C9" s="37" t="s">
        <v>29</v>
      </c>
      <c r="D9" s="1">
        <v>5000.68</v>
      </c>
      <c r="E9" s="1">
        <v>1320.93</v>
      </c>
      <c r="F9" s="1">
        <f>D9-E9</f>
        <v>3679.75</v>
      </c>
      <c r="G9" s="7">
        <f>F9*0.75</f>
        <v>2759.8125</v>
      </c>
      <c r="H9" s="7">
        <f>F9*0.25</f>
        <v>919.9375</v>
      </c>
    </row>
    <row r="10" spans="1:8" x14ac:dyDescent="0.25">
      <c r="A10" s="37" t="s">
        <v>671</v>
      </c>
      <c r="B10" s="37" t="s">
        <v>672</v>
      </c>
      <c r="C10" s="37" t="s">
        <v>14</v>
      </c>
      <c r="D10" s="1">
        <v>59256.51</v>
      </c>
      <c r="E10" s="1">
        <v>8389.41</v>
      </c>
      <c r="F10" s="1">
        <f>D10-E10</f>
        <v>50867.100000000006</v>
      </c>
      <c r="G10" s="7">
        <f>F10*0.75</f>
        <v>38150.325000000004</v>
      </c>
      <c r="H10" s="7">
        <f>F10*0.25</f>
        <v>12716.775000000001</v>
      </c>
    </row>
    <row r="11" spans="1:8" x14ac:dyDescent="0.25">
      <c r="A11" s="37" t="s">
        <v>520</v>
      </c>
      <c r="B11" s="37" t="s">
        <v>521</v>
      </c>
      <c r="C11" s="37" t="s">
        <v>14</v>
      </c>
      <c r="D11" s="1">
        <v>0</v>
      </c>
      <c r="E11" s="1">
        <v>0</v>
      </c>
      <c r="F11" s="1">
        <f>D11-E11</f>
        <v>0</v>
      </c>
      <c r="G11" s="7">
        <f>F11*0.75</f>
        <v>0</v>
      </c>
      <c r="H11" s="7">
        <f>F11*0.25</f>
        <v>0</v>
      </c>
    </row>
    <row r="12" spans="1:8" x14ac:dyDescent="0.25">
      <c r="A12" s="37" t="s">
        <v>467</v>
      </c>
      <c r="B12" s="37" t="s">
        <v>468</v>
      </c>
      <c r="C12" s="37" t="s">
        <v>14</v>
      </c>
      <c r="D12" s="1">
        <v>0</v>
      </c>
      <c r="E12" s="1">
        <v>0</v>
      </c>
      <c r="F12" s="1">
        <f>D12-E12</f>
        <v>0</v>
      </c>
      <c r="G12" s="7">
        <f>F12*0.75</f>
        <v>0</v>
      </c>
      <c r="H12" s="7">
        <f>F12*0.25</f>
        <v>0</v>
      </c>
    </row>
    <row r="13" spans="1:8" x14ac:dyDescent="0.25">
      <c r="A13" s="37" t="s">
        <v>529</v>
      </c>
      <c r="B13" s="37" t="s">
        <v>530</v>
      </c>
      <c r="C13" s="37" t="s">
        <v>19</v>
      </c>
      <c r="D13" s="1">
        <v>0</v>
      </c>
      <c r="E13" s="1">
        <v>0</v>
      </c>
      <c r="F13" s="1">
        <f>D13-E13</f>
        <v>0</v>
      </c>
      <c r="G13" s="7">
        <f>F13*0.75</f>
        <v>0</v>
      </c>
      <c r="H13" s="7">
        <f>F13*0.25</f>
        <v>0</v>
      </c>
    </row>
    <row r="14" spans="1:8" x14ac:dyDescent="0.25">
      <c r="A14" s="37" t="s">
        <v>182</v>
      </c>
      <c r="B14" s="37" t="s">
        <v>183</v>
      </c>
      <c r="C14" s="37" t="s">
        <v>29</v>
      </c>
      <c r="D14" s="1">
        <v>0</v>
      </c>
      <c r="E14" s="1">
        <v>0</v>
      </c>
      <c r="F14" s="1">
        <f>D14-E14</f>
        <v>0</v>
      </c>
      <c r="G14" s="7">
        <f>F14*0.75</f>
        <v>0</v>
      </c>
      <c r="H14" s="7">
        <f>F14*0.25</f>
        <v>0</v>
      </c>
    </row>
    <row r="15" spans="1:8" x14ac:dyDescent="0.25">
      <c r="A15" s="37" t="s">
        <v>799</v>
      </c>
      <c r="B15" s="37" t="s">
        <v>800</v>
      </c>
      <c r="C15" s="37" t="s">
        <v>14</v>
      </c>
      <c r="D15" s="1">
        <v>0</v>
      </c>
      <c r="E15" s="1">
        <v>0</v>
      </c>
      <c r="F15" s="1">
        <f>D15-E15</f>
        <v>0</v>
      </c>
      <c r="G15" s="7">
        <f>F15*0.75</f>
        <v>0</v>
      </c>
      <c r="H15" s="7">
        <f>F15*0.25</f>
        <v>0</v>
      </c>
    </row>
    <row r="16" spans="1:8" x14ac:dyDescent="0.25">
      <c r="A16" s="37" t="s">
        <v>510</v>
      </c>
      <c r="B16" s="37" t="s">
        <v>511</v>
      </c>
      <c r="C16" s="37" t="s">
        <v>52</v>
      </c>
      <c r="D16" s="1">
        <v>0</v>
      </c>
      <c r="E16" s="1">
        <v>0</v>
      </c>
      <c r="F16" s="1">
        <f>D16-E16</f>
        <v>0</v>
      </c>
      <c r="G16" s="7">
        <f>F16*0.75</f>
        <v>0</v>
      </c>
      <c r="H16" s="7">
        <f>F16*0.25</f>
        <v>0</v>
      </c>
    </row>
    <row r="17" spans="1:8" x14ac:dyDescent="0.25">
      <c r="A17" s="37" t="s">
        <v>256</v>
      </c>
      <c r="B17" s="37" t="s">
        <v>257</v>
      </c>
      <c r="C17" s="37" t="s">
        <v>19</v>
      </c>
      <c r="D17" s="1">
        <v>0</v>
      </c>
      <c r="E17" s="1">
        <v>0</v>
      </c>
      <c r="F17" s="1">
        <f>D17-E17</f>
        <v>0</v>
      </c>
      <c r="G17" s="7">
        <f>F17*0.75</f>
        <v>0</v>
      </c>
      <c r="H17" s="7">
        <f>F17*0.25</f>
        <v>0</v>
      </c>
    </row>
    <row r="18" spans="1:8" x14ac:dyDescent="0.25">
      <c r="A18" s="37" t="s">
        <v>809</v>
      </c>
      <c r="B18" s="37" t="s">
        <v>810</v>
      </c>
      <c r="C18" s="37" t="s">
        <v>23</v>
      </c>
      <c r="D18" s="1">
        <v>0</v>
      </c>
      <c r="E18" s="1">
        <v>0</v>
      </c>
      <c r="F18" s="1">
        <f>D18-E18</f>
        <v>0</v>
      </c>
      <c r="G18" s="7">
        <f>F18*0.75</f>
        <v>0</v>
      </c>
      <c r="H18" s="7">
        <f>F18*0.25</f>
        <v>0</v>
      </c>
    </row>
    <row r="19" spans="1:8" x14ac:dyDescent="0.25">
      <c r="A19" s="37" t="s">
        <v>384</v>
      </c>
      <c r="B19" s="37" t="s">
        <v>385</v>
      </c>
      <c r="C19" s="37" t="s">
        <v>16</v>
      </c>
      <c r="D19" s="1">
        <v>0</v>
      </c>
      <c r="E19" s="1">
        <v>0</v>
      </c>
      <c r="F19" s="1">
        <f>D19-E19</f>
        <v>0</v>
      </c>
      <c r="G19" s="7">
        <f>F19*0.75</f>
        <v>0</v>
      </c>
      <c r="H19" s="7">
        <f>F19*0.25</f>
        <v>0</v>
      </c>
    </row>
    <row r="20" spans="1:8" x14ac:dyDescent="0.25">
      <c r="A20" s="37" t="s">
        <v>192</v>
      </c>
      <c r="B20" s="37" t="s">
        <v>193</v>
      </c>
      <c r="C20" s="37" t="s">
        <v>33</v>
      </c>
      <c r="D20" s="1">
        <v>12157.97</v>
      </c>
      <c r="E20" s="1">
        <v>8759.14</v>
      </c>
      <c r="F20" s="1">
        <f>D20-E20</f>
        <v>3398.83</v>
      </c>
      <c r="G20" s="7">
        <f>F20*0.75</f>
        <v>2549.1224999999999</v>
      </c>
      <c r="H20" s="7">
        <f>F20*0.25</f>
        <v>849.70749999999998</v>
      </c>
    </row>
    <row r="21" spans="1:8" x14ac:dyDescent="0.25">
      <c r="A21" s="37" t="s">
        <v>763</v>
      </c>
      <c r="B21" s="37" t="s">
        <v>764</v>
      </c>
      <c r="C21" s="37" t="s">
        <v>52</v>
      </c>
      <c r="D21" s="1">
        <v>179080.94</v>
      </c>
      <c r="E21" s="1">
        <v>9101.2999999999993</v>
      </c>
      <c r="F21" s="1">
        <f>D21-E21</f>
        <v>169979.64</v>
      </c>
      <c r="G21" s="7">
        <f>F21*0.75</f>
        <v>127484.73000000001</v>
      </c>
      <c r="H21" s="7">
        <f>F21*0.25</f>
        <v>42494.91</v>
      </c>
    </row>
    <row r="22" spans="1:8" x14ac:dyDescent="0.25">
      <c r="A22" s="37" t="s">
        <v>577</v>
      </c>
      <c r="B22" s="37" t="s">
        <v>578</v>
      </c>
      <c r="C22" s="37" t="s">
        <v>15</v>
      </c>
      <c r="D22" s="1">
        <v>52769.85</v>
      </c>
      <c r="E22" s="1">
        <v>9557.75</v>
      </c>
      <c r="F22" s="1">
        <f>D22-E22</f>
        <v>43212.1</v>
      </c>
      <c r="G22" s="7">
        <f>F22*0.75</f>
        <v>32409.074999999997</v>
      </c>
      <c r="H22" s="7">
        <f>F22*0.25</f>
        <v>10803.025</v>
      </c>
    </row>
    <row r="23" spans="1:8" x14ac:dyDescent="0.25">
      <c r="A23" s="37" t="s">
        <v>472</v>
      </c>
      <c r="B23" s="37" t="s">
        <v>473</v>
      </c>
      <c r="C23" s="37" t="s">
        <v>56</v>
      </c>
      <c r="D23" s="1">
        <v>16053.36</v>
      </c>
      <c r="E23" s="1">
        <v>723.43</v>
      </c>
      <c r="F23" s="1">
        <f>D23-E23</f>
        <v>15329.93</v>
      </c>
      <c r="G23" s="7">
        <f>F23*0.75</f>
        <v>11497.4475</v>
      </c>
      <c r="H23" s="7">
        <f>F23*0.25</f>
        <v>3832.4825000000001</v>
      </c>
    </row>
    <row r="24" spans="1:8" x14ac:dyDescent="0.25">
      <c r="A24" s="37" t="s">
        <v>404</v>
      </c>
      <c r="B24" s="37" t="s">
        <v>405</v>
      </c>
      <c r="C24" s="37" t="s">
        <v>19</v>
      </c>
      <c r="D24" s="1">
        <v>0</v>
      </c>
      <c r="E24" s="1">
        <v>0</v>
      </c>
      <c r="F24" s="1">
        <f>D24-E24</f>
        <v>0</v>
      </c>
      <c r="G24" s="7">
        <f>F24*0.75</f>
        <v>0</v>
      </c>
      <c r="H24" s="7">
        <f>F24*0.25</f>
        <v>0</v>
      </c>
    </row>
    <row r="25" spans="1:8" x14ac:dyDescent="0.25">
      <c r="A25" s="37" t="s">
        <v>312</v>
      </c>
      <c r="B25" s="37" t="s">
        <v>313</v>
      </c>
      <c r="C25" s="37" t="s">
        <v>52</v>
      </c>
      <c r="D25" s="1">
        <v>0</v>
      </c>
      <c r="E25" s="1">
        <v>0</v>
      </c>
      <c r="F25" s="1">
        <f>D25-E25</f>
        <v>0</v>
      </c>
      <c r="G25" s="7">
        <f>F25*0.75</f>
        <v>0</v>
      </c>
      <c r="H25" s="7">
        <f>F25*0.25</f>
        <v>0</v>
      </c>
    </row>
    <row r="26" spans="1:8" x14ac:dyDescent="0.25">
      <c r="A26" s="37" t="s">
        <v>557</v>
      </c>
      <c r="B26" s="11" t="s">
        <v>839</v>
      </c>
      <c r="D26" s="1">
        <v>771605.8</v>
      </c>
      <c r="E26" s="1">
        <v>59148.98</v>
      </c>
      <c r="F26" s="1">
        <f>D26-E26</f>
        <v>712456.82000000007</v>
      </c>
      <c r="G26" s="7">
        <f>F26*0.75</f>
        <v>534342.61499999999</v>
      </c>
      <c r="H26" s="7">
        <f>F26*0.25</f>
        <v>178114.20500000002</v>
      </c>
    </row>
    <row r="27" spans="1:8" x14ac:dyDescent="0.25">
      <c r="A27" s="37" t="s">
        <v>773</v>
      </c>
      <c r="B27" s="37" t="s">
        <v>774</v>
      </c>
      <c r="C27" s="37" t="s">
        <v>35</v>
      </c>
      <c r="D27" s="1">
        <v>286296.64</v>
      </c>
      <c r="E27" s="1">
        <v>28704.19</v>
      </c>
      <c r="F27" s="1">
        <f>D27-E27</f>
        <v>257592.45</v>
      </c>
      <c r="G27" s="7">
        <f>F27*0.75</f>
        <v>193194.33750000002</v>
      </c>
      <c r="H27" s="7">
        <f>F27*0.25</f>
        <v>64398.112500000003</v>
      </c>
    </row>
    <row r="28" spans="1:8" x14ac:dyDescent="0.25">
      <c r="A28" s="37" t="s">
        <v>579</v>
      </c>
      <c r="B28" s="37" t="s">
        <v>580</v>
      </c>
      <c r="C28" s="37" t="s">
        <v>23</v>
      </c>
      <c r="D28" s="1">
        <v>116243.49</v>
      </c>
      <c r="E28" s="1">
        <v>11327.03</v>
      </c>
      <c r="F28" s="1">
        <f>D28-E28</f>
        <v>104916.46</v>
      </c>
      <c r="G28" s="7">
        <f>F28*0.75</f>
        <v>78687.345000000001</v>
      </c>
      <c r="H28" s="7">
        <f>F28*0.25</f>
        <v>26229.115000000002</v>
      </c>
    </row>
    <row r="29" spans="1:8" x14ac:dyDescent="0.25">
      <c r="A29" s="37" t="s">
        <v>212</v>
      </c>
      <c r="B29" s="37" t="s">
        <v>213</v>
      </c>
      <c r="C29" s="37" t="s">
        <v>38</v>
      </c>
      <c r="D29" s="1">
        <v>0</v>
      </c>
      <c r="E29" s="1">
        <v>0</v>
      </c>
      <c r="F29" s="1">
        <f>D29-E29</f>
        <v>0</v>
      </c>
      <c r="G29" s="7">
        <f>F29*0.75</f>
        <v>0</v>
      </c>
      <c r="H29" s="7">
        <f>F29*0.25</f>
        <v>0</v>
      </c>
    </row>
    <row r="30" spans="1:8" x14ac:dyDescent="0.25">
      <c r="A30" s="37" t="s">
        <v>488</v>
      </c>
      <c r="B30" s="37" t="s">
        <v>489</v>
      </c>
      <c r="C30" s="37" t="s">
        <v>19</v>
      </c>
      <c r="D30" s="1">
        <v>0</v>
      </c>
      <c r="E30" s="1">
        <v>0</v>
      </c>
      <c r="F30" s="1">
        <f>D30-E30</f>
        <v>0</v>
      </c>
      <c r="G30" s="7">
        <f>F30*0.75</f>
        <v>0</v>
      </c>
      <c r="H30" s="7">
        <f>F30*0.25</f>
        <v>0</v>
      </c>
    </row>
    <row r="31" spans="1:8" x14ac:dyDescent="0.25">
      <c r="A31" s="37" t="s">
        <v>645</v>
      </c>
      <c r="B31" s="37" t="s">
        <v>646</v>
      </c>
      <c r="C31" s="37" t="s">
        <v>50</v>
      </c>
      <c r="D31" s="1">
        <v>112465.03</v>
      </c>
      <c r="E31" s="1">
        <v>81024.77</v>
      </c>
      <c r="F31" s="1">
        <f>D31-E31</f>
        <v>31440.259999999995</v>
      </c>
      <c r="G31" s="7">
        <f>F31*0.75</f>
        <v>23580.194999999996</v>
      </c>
      <c r="H31" s="7">
        <f>F31*0.25</f>
        <v>7860.0649999999987</v>
      </c>
    </row>
    <row r="32" spans="1:8" x14ac:dyDescent="0.25">
      <c r="A32" s="37" t="s">
        <v>673</v>
      </c>
      <c r="B32" s="37" t="s">
        <v>674</v>
      </c>
      <c r="C32" s="37" t="s">
        <v>49</v>
      </c>
      <c r="D32" s="1">
        <v>46544.27</v>
      </c>
      <c r="E32" s="1">
        <v>21042.35</v>
      </c>
      <c r="F32" s="1">
        <f>D32-E32</f>
        <v>25501.919999999998</v>
      </c>
      <c r="G32" s="7">
        <f>F32*0.75</f>
        <v>19126.439999999999</v>
      </c>
      <c r="H32" s="7">
        <f>F32*0.25</f>
        <v>6375.48</v>
      </c>
    </row>
    <row r="33" spans="1:8" x14ac:dyDescent="0.25">
      <c r="A33" s="37" t="s">
        <v>675</v>
      </c>
      <c r="B33" s="37" t="s">
        <v>676</v>
      </c>
      <c r="C33" s="37" t="s">
        <v>51</v>
      </c>
      <c r="D33" s="1">
        <v>206456.28</v>
      </c>
      <c r="E33" s="1">
        <v>59421.63</v>
      </c>
      <c r="F33" s="1">
        <f>D33-E33</f>
        <v>147034.65</v>
      </c>
      <c r="G33" s="7">
        <f>F33*0.75</f>
        <v>110275.98749999999</v>
      </c>
      <c r="H33" s="7">
        <f>F33*0.25</f>
        <v>36758.662499999999</v>
      </c>
    </row>
    <row r="34" spans="1:8" x14ac:dyDescent="0.25">
      <c r="A34" s="37" t="s">
        <v>228</v>
      </c>
      <c r="B34" s="37" t="s">
        <v>229</v>
      </c>
      <c r="C34" s="37" t="s">
        <v>34</v>
      </c>
      <c r="D34" s="1">
        <v>0</v>
      </c>
      <c r="E34" s="1">
        <v>0</v>
      </c>
      <c r="F34" s="1">
        <f>D34-E34</f>
        <v>0</v>
      </c>
      <c r="G34" s="7">
        <f>F34*0.75</f>
        <v>0</v>
      </c>
      <c r="H34" s="7">
        <f>F34*0.25</f>
        <v>0</v>
      </c>
    </row>
    <row r="35" spans="1:8" x14ac:dyDescent="0.25">
      <c r="A35" s="37" t="s">
        <v>522</v>
      </c>
      <c r="B35" s="37" t="s">
        <v>523</v>
      </c>
      <c r="C35" s="37" t="s">
        <v>15</v>
      </c>
      <c r="D35" s="1">
        <v>0</v>
      </c>
      <c r="E35" s="1">
        <v>0</v>
      </c>
      <c r="F35" s="1">
        <f>D35-E35</f>
        <v>0</v>
      </c>
      <c r="G35" s="7">
        <f>F35*0.75</f>
        <v>0</v>
      </c>
      <c r="H35" s="7">
        <f>F35*0.25</f>
        <v>0</v>
      </c>
    </row>
    <row r="36" spans="1:8" x14ac:dyDescent="0.25">
      <c r="A36" s="37" t="s">
        <v>236</v>
      </c>
      <c r="B36" s="37" t="s">
        <v>237</v>
      </c>
      <c r="C36" s="37" t="s">
        <v>15</v>
      </c>
      <c r="D36" s="1">
        <v>15130.84</v>
      </c>
      <c r="E36" s="1">
        <v>1817.18</v>
      </c>
      <c r="F36" s="1">
        <f>D36-E36</f>
        <v>13313.66</v>
      </c>
      <c r="G36" s="7">
        <f>F36*0.75</f>
        <v>9985.244999999999</v>
      </c>
      <c r="H36" s="7">
        <f>F36*0.25</f>
        <v>3328.415</v>
      </c>
    </row>
    <row r="37" spans="1:8" x14ac:dyDescent="0.25">
      <c r="A37" s="37" t="s">
        <v>288</v>
      </c>
      <c r="B37" s="37" t="s">
        <v>289</v>
      </c>
      <c r="C37" s="37" t="s">
        <v>23</v>
      </c>
      <c r="D37" s="1">
        <v>253555.33</v>
      </c>
      <c r="E37" s="1">
        <v>38766.910000000003</v>
      </c>
      <c r="F37" s="1">
        <f>D37-E37</f>
        <v>214788.41999999998</v>
      </c>
      <c r="G37" s="7">
        <f>F37*0.75</f>
        <v>161091.315</v>
      </c>
      <c r="H37" s="7">
        <f>F37*0.25</f>
        <v>53697.104999999996</v>
      </c>
    </row>
    <row r="38" spans="1:8" x14ac:dyDescent="0.25">
      <c r="A38" s="37" t="s">
        <v>635</v>
      </c>
      <c r="B38" s="37" t="s">
        <v>636</v>
      </c>
      <c r="C38" s="37" t="s">
        <v>23</v>
      </c>
      <c r="D38" s="1">
        <v>0</v>
      </c>
      <c r="E38" s="1">
        <v>0</v>
      </c>
      <c r="F38" s="1">
        <f>D38-E38</f>
        <v>0</v>
      </c>
      <c r="G38" s="7">
        <f>F38*0.75</f>
        <v>0</v>
      </c>
      <c r="H38" s="7">
        <f>F38*0.25</f>
        <v>0</v>
      </c>
    </row>
    <row r="39" spans="1:8" x14ac:dyDescent="0.25">
      <c r="A39" s="37" t="s">
        <v>461</v>
      </c>
      <c r="B39" s="37" t="s">
        <v>462</v>
      </c>
      <c r="C39" s="37" t="s">
        <v>23</v>
      </c>
      <c r="D39" s="1">
        <v>93101.73</v>
      </c>
      <c r="E39" s="1">
        <v>29594.14</v>
      </c>
      <c r="F39" s="1">
        <f>D39-E39</f>
        <v>63507.59</v>
      </c>
      <c r="G39" s="7">
        <f>F39*0.75</f>
        <v>47630.692499999997</v>
      </c>
      <c r="H39" s="7">
        <f>F39*0.25</f>
        <v>15876.897499999999</v>
      </c>
    </row>
    <row r="40" spans="1:8" x14ac:dyDescent="0.25">
      <c r="A40" s="37" t="s">
        <v>344</v>
      </c>
      <c r="B40" s="37" t="s">
        <v>345</v>
      </c>
      <c r="C40" s="37" t="s">
        <v>14</v>
      </c>
      <c r="D40" s="1">
        <v>168147.38</v>
      </c>
      <c r="E40" s="1">
        <v>29133.49</v>
      </c>
      <c r="F40" s="1">
        <f>D40-E40</f>
        <v>139013.89000000001</v>
      </c>
      <c r="G40" s="7">
        <f>F40*0.75</f>
        <v>104260.41750000001</v>
      </c>
      <c r="H40" s="7">
        <f>F40*0.25</f>
        <v>34753.472500000003</v>
      </c>
    </row>
    <row r="41" spans="1:8" x14ac:dyDescent="0.25">
      <c r="A41" s="37" t="s">
        <v>661</v>
      </c>
      <c r="B41" s="37" t="s">
        <v>662</v>
      </c>
      <c r="C41" s="37" t="s">
        <v>14</v>
      </c>
      <c r="D41" s="1">
        <v>0</v>
      </c>
      <c r="E41" s="1">
        <v>0</v>
      </c>
      <c r="F41" s="1">
        <f>D41-E41</f>
        <v>0</v>
      </c>
      <c r="G41" s="7">
        <f>F41*0.75</f>
        <v>0</v>
      </c>
      <c r="H41" s="7">
        <f>F41*0.25</f>
        <v>0</v>
      </c>
    </row>
    <row r="42" spans="1:8" x14ac:dyDescent="0.25">
      <c r="A42" s="37" t="s">
        <v>370</v>
      </c>
      <c r="B42" s="37" t="s">
        <v>371</v>
      </c>
      <c r="C42" s="37" t="s">
        <v>52</v>
      </c>
      <c r="D42" s="1">
        <v>0</v>
      </c>
      <c r="E42" s="1">
        <v>0</v>
      </c>
      <c r="F42" s="1">
        <f>D42-E42</f>
        <v>0</v>
      </c>
      <c r="G42" s="7">
        <f>F42*0.75</f>
        <v>0</v>
      </c>
      <c r="H42" s="7">
        <f>F42*0.25</f>
        <v>0</v>
      </c>
    </row>
    <row r="43" spans="1:8" x14ac:dyDescent="0.25">
      <c r="A43" s="37" t="s">
        <v>455</v>
      </c>
      <c r="B43" s="37" t="s">
        <v>456</v>
      </c>
      <c r="C43" s="37" t="s">
        <v>23</v>
      </c>
      <c r="D43" s="1">
        <v>196780.7</v>
      </c>
      <c r="E43" s="1">
        <v>23632.98</v>
      </c>
      <c r="F43" s="1">
        <f>D43-E43</f>
        <v>173147.72</v>
      </c>
      <c r="G43" s="7">
        <f>F43*0.75</f>
        <v>129860.79000000001</v>
      </c>
      <c r="H43" s="7">
        <f>F43*0.25</f>
        <v>43286.93</v>
      </c>
    </row>
    <row r="44" spans="1:8" x14ac:dyDescent="0.25">
      <c r="A44" s="37" t="s">
        <v>651</v>
      </c>
      <c r="B44" s="37" t="s">
        <v>652</v>
      </c>
      <c r="C44" s="37" t="s">
        <v>23</v>
      </c>
      <c r="D44" s="1">
        <v>0</v>
      </c>
      <c r="E44" s="1">
        <v>0</v>
      </c>
      <c r="F44" s="1">
        <f>D44-E44</f>
        <v>0</v>
      </c>
      <c r="G44" s="7">
        <f>F44*0.75</f>
        <v>0</v>
      </c>
      <c r="H44" s="7">
        <f>F44*0.25</f>
        <v>0</v>
      </c>
    </row>
    <row r="45" spans="1:8" x14ac:dyDescent="0.25">
      <c r="A45" s="37" t="s">
        <v>392</v>
      </c>
      <c r="B45" s="37" t="s">
        <v>393</v>
      </c>
      <c r="C45" s="37" t="s">
        <v>23</v>
      </c>
      <c r="D45" s="1">
        <v>0</v>
      </c>
      <c r="E45" s="1">
        <v>0</v>
      </c>
      <c r="F45" s="1">
        <f>D45-E45</f>
        <v>0</v>
      </c>
      <c r="G45" s="7">
        <f>F45*0.75</f>
        <v>0</v>
      </c>
      <c r="H45" s="7">
        <f>F45*0.25</f>
        <v>0</v>
      </c>
    </row>
    <row r="46" spans="1:8" x14ac:dyDescent="0.25">
      <c r="A46" s="37" t="s">
        <v>340</v>
      </c>
      <c r="B46" s="37" t="s">
        <v>341</v>
      </c>
      <c r="C46" s="37" t="s">
        <v>23</v>
      </c>
      <c r="D46" s="1">
        <v>45404.43</v>
      </c>
      <c r="E46" s="1">
        <v>2046.12</v>
      </c>
      <c r="F46" s="1">
        <f>D46-E46</f>
        <v>43358.31</v>
      </c>
      <c r="G46" s="7">
        <f>F46*0.75</f>
        <v>32518.732499999998</v>
      </c>
      <c r="H46" s="7">
        <f>F46*0.25</f>
        <v>10839.577499999999</v>
      </c>
    </row>
    <row r="47" spans="1:8" x14ac:dyDescent="0.25">
      <c r="A47" s="37" t="s">
        <v>607</v>
      </c>
      <c r="B47" s="37" t="s">
        <v>608</v>
      </c>
      <c r="C47" s="37" t="s">
        <v>29</v>
      </c>
      <c r="D47" s="1">
        <v>23358.880000000001</v>
      </c>
      <c r="E47" s="1">
        <v>3304.62</v>
      </c>
      <c r="F47" s="1">
        <f>D47-E47</f>
        <v>20054.260000000002</v>
      </c>
      <c r="G47" s="7">
        <f>F47*0.75</f>
        <v>15040.695000000002</v>
      </c>
      <c r="H47" s="7">
        <f>F47*0.25</f>
        <v>5013.5650000000005</v>
      </c>
    </row>
    <row r="48" spans="1:8" x14ac:dyDescent="0.25">
      <c r="A48" s="37" t="s">
        <v>735</v>
      </c>
      <c r="B48" s="37" t="s">
        <v>736</v>
      </c>
      <c r="C48" s="37" t="s">
        <v>29</v>
      </c>
      <c r="D48" s="1">
        <v>0</v>
      </c>
      <c r="E48" s="1">
        <v>0</v>
      </c>
      <c r="F48" s="1">
        <f>D48-E48</f>
        <v>0</v>
      </c>
      <c r="G48" s="7">
        <f>F48*0.75</f>
        <v>0</v>
      </c>
      <c r="H48" s="7">
        <f>F48*0.25</f>
        <v>0</v>
      </c>
    </row>
    <row r="49" spans="1:8" x14ac:dyDescent="0.25">
      <c r="A49" s="37" t="s">
        <v>524</v>
      </c>
      <c r="B49" s="37" t="s">
        <v>525</v>
      </c>
      <c r="C49" s="37" t="s">
        <v>29</v>
      </c>
      <c r="D49" s="1">
        <v>0</v>
      </c>
      <c r="E49" s="1">
        <v>0</v>
      </c>
      <c r="F49" s="1">
        <f>D49-E49</f>
        <v>0</v>
      </c>
      <c r="G49" s="7">
        <f>F49*0.75</f>
        <v>0</v>
      </c>
      <c r="H49" s="7">
        <f>F49*0.25</f>
        <v>0</v>
      </c>
    </row>
    <row r="50" spans="1:8" x14ac:dyDescent="0.25">
      <c r="A50" s="37" t="s">
        <v>573</v>
      </c>
      <c r="B50" s="37" t="s">
        <v>574</v>
      </c>
      <c r="C50" s="37" t="s">
        <v>19</v>
      </c>
      <c r="D50" s="1">
        <v>0</v>
      </c>
      <c r="E50" s="1">
        <v>0</v>
      </c>
      <c r="F50" s="1">
        <f>D50-E50</f>
        <v>0</v>
      </c>
      <c r="G50" s="7">
        <f>F50*0.75</f>
        <v>0</v>
      </c>
      <c r="H50" s="7">
        <f>F50*0.25</f>
        <v>0</v>
      </c>
    </row>
    <row r="51" spans="1:8" x14ac:dyDescent="0.25">
      <c r="A51" s="37" t="s">
        <v>441</v>
      </c>
      <c r="B51" s="37" t="s">
        <v>442</v>
      </c>
      <c r="C51" s="37" t="s">
        <v>19</v>
      </c>
      <c r="D51" s="1">
        <v>0</v>
      </c>
      <c r="E51" s="1">
        <v>0</v>
      </c>
      <c r="F51" s="1">
        <f>D51-E51</f>
        <v>0</v>
      </c>
      <c r="G51" s="7">
        <f>F51*0.75</f>
        <v>0</v>
      </c>
      <c r="H51" s="7">
        <f>F51*0.25</f>
        <v>0</v>
      </c>
    </row>
    <row r="52" spans="1:8" x14ac:dyDescent="0.25">
      <c r="A52" s="37" t="s">
        <v>603</v>
      </c>
      <c r="B52" s="37" t="s">
        <v>604</v>
      </c>
      <c r="C52" s="37" t="s">
        <v>19</v>
      </c>
      <c r="D52" s="1">
        <v>0</v>
      </c>
      <c r="E52" s="1">
        <v>0</v>
      </c>
      <c r="F52" s="1">
        <f>D52-E52</f>
        <v>0</v>
      </c>
      <c r="G52" s="7">
        <f>F52*0.75</f>
        <v>0</v>
      </c>
      <c r="H52" s="7">
        <f>F52*0.25</f>
        <v>0</v>
      </c>
    </row>
    <row r="53" spans="1:8" x14ac:dyDescent="0.25">
      <c r="A53" s="37" t="s">
        <v>679</v>
      </c>
      <c r="B53" s="37" t="s">
        <v>680</v>
      </c>
      <c r="C53" s="37" t="s">
        <v>29</v>
      </c>
      <c r="D53" s="1">
        <v>0</v>
      </c>
      <c r="E53" s="1">
        <v>0</v>
      </c>
      <c r="F53" s="1">
        <f>D53-E53</f>
        <v>0</v>
      </c>
      <c r="G53" s="7">
        <f>F53*0.75</f>
        <v>0</v>
      </c>
      <c r="H53" s="7">
        <f>F53*0.25</f>
        <v>0</v>
      </c>
    </row>
    <row r="54" spans="1:8" x14ac:dyDescent="0.25">
      <c r="A54" s="37" t="s">
        <v>769</v>
      </c>
      <c r="B54" s="37" t="s">
        <v>770</v>
      </c>
      <c r="C54" s="37" t="s">
        <v>27</v>
      </c>
      <c r="D54" s="1">
        <v>0</v>
      </c>
      <c r="E54" s="1">
        <v>0</v>
      </c>
      <c r="F54" s="1">
        <f>D54-E54</f>
        <v>0</v>
      </c>
      <c r="G54" s="7">
        <f>F54*0.75</f>
        <v>0</v>
      </c>
      <c r="H54" s="7">
        <f>F54*0.25</f>
        <v>0</v>
      </c>
    </row>
    <row r="55" spans="1:8" x14ac:dyDescent="0.25">
      <c r="A55" s="37" t="s">
        <v>238</v>
      </c>
      <c r="B55" s="37" t="s">
        <v>239</v>
      </c>
      <c r="C55" s="37" t="s">
        <v>19</v>
      </c>
      <c r="D55" s="1">
        <v>598127.15</v>
      </c>
      <c r="E55" s="1">
        <v>89364.83</v>
      </c>
      <c r="F55" s="1">
        <f>D55-E55</f>
        <v>508762.32</v>
      </c>
      <c r="G55" s="7">
        <f>F55*0.75</f>
        <v>381571.74</v>
      </c>
      <c r="H55" s="7">
        <f>F55*0.25</f>
        <v>127190.58</v>
      </c>
    </row>
    <row r="56" spans="1:8" x14ac:dyDescent="0.25">
      <c r="A56" s="37" t="s">
        <v>338</v>
      </c>
      <c r="B56" s="37" t="s">
        <v>339</v>
      </c>
      <c r="C56" s="37" t="s">
        <v>19</v>
      </c>
      <c r="D56" s="1">
        <v>0</v>
      </c>
      <c r="E56" s="1">
        <v>0</v>
      </c>
      <c r="F56" s="1">
        <f>D56-E56</f>
        <v>0</v>
      </c>
      <c r="G56" s="7">
        <f>F56*0.75</f>
        <v>0</v>
      </c>
      <c r="H56" s="7">
        <f>F56*0.25</f>
        <v>0</v>
      </c>
    </row>
    <row r="57" spans="1:8" x14ac:dyDescent="0.25">
      <c r="A57" s="37" t="s">
        <v>435</v>
      </c>
      <c r="B57" s="37" t="s">
        <v>436</v>
      </c>
      <c r="C57" s="37" t="s">
        <v>19</v>
      </c>
      <c r="D57" s="1">
        <v>0</v>
      </c>
      <c r="E57" s="1">
        <v>0</v>
      </c>
      <c r="F57" s="1">
        <f>D57-E57</f>
        <v>0</v>
      </c>
      <c r="G57" s="7">
        <f>F57*0.75</f>
        <v>0</v>
      </c>
      <c r="H57" s="7">
        <f>F57*0.25</f>
        <v>0</v>
      </c>
    </row>
    <row r="58" spans="1:8" x14ac:dyDescent="0.25">
      <c r="A58" s="37" t="s">
        <v>512</v>
      </c>
      <c r="B58" s="37" t="s">
        <v>513</v>
      </c>
      <c r="C58" s="37" t="s">
        <v>19</v>
      </c>
      <c r="D58" s="1">
        <v>0</v>
      </c>
      <c r="E58" s="1">
        <v>0</v>
      </c>
      <c r="F58" s="1">
        <f>D58-E58</f>
        <v>0</v>
      </c>
      <c r="G58" s="7">
        <f>F58*0.75</f>
        <v>0</v>
      </c>
      <c r="H58" s="7">
        <f>F58*0.25</f>
        <v>0</v>
      </c>
    </row>
    <row r="59" spans="1:8" x14ac:dyDescent="0.25">
      <c r="A59" s="37" t="s">
        <v>695</v>
      </c>
      <c r="B59" s="37" t="s">
        <v>696</v>
      </c>
      <c r="C59" s="37" t="s">
        <v>59</v>
      </c>
      <c r="D59" s="1">
        <v>638652.93999999994</v>
      </c>
      <c r="E59" s="1">
        <v>67882.289999999994</v>
      </c>
      <c r="F59" s="1">
        <f>D59-E59</f>
        <v>570770.64999999991</v>
      </c>
      <c r="G59" s="7">
        <f>F59*0.75</f>
        <v>428077.98749999993</v>
      </c>
      <c r="H59" s="7">
        <f>F59*0.25</f>
        <v>142692.66249999998</v>
      </c>
    </row>
    <row r="60" spans="1:8" x14ac:dyDescent="0.25">
      <c r="A60" s="37" t="s">
        <v>250</v>
      </c>
      <c r="B60" s="37" t="s">
        <v>251</v>
      </c>
      <c r="C60" s="37" t="s">
        <v>23</v>
      </c>
      <c r="D60" s="1">
        <v>14487.84</v>
      </c>
      <c r="E60" s="1">
        <v>7086.26</v>
      </c>
      <c r="F60" s="1">
        <f>D60-E60</f>
        <v>7401.58</v>
      </c>
      <c r="G60" s="7">
        <f>F60*0.75</f>
        <v>5551.1849999999995</v>
      </c>
      <c r="H60" s="7">
        <f>F60*0.25</f>
        <v>1850.395</v>
      </c>
    </row>
    <row r="61" spans="1:8" x14ac:dyDescent="0.25">
      <c r="A61" s="37" t="s">
        <v>408</v>
      </c>
      <c r="B61" s="37" t="s">
        <v>409</v>
      </c>
      <c r="C61" s="37" t="s">
        <v>23</v>
      </c>
      <c r="D61" s="1">
        <v>0</v>
      </c>
      <c r="E61" s="1">
        <v>0</v>
      </c>
      <c r="F61" s="1">
        <f>D61-E61</f>
        <v>0</v>
      </c>
      <c r="G61" s="7">
        <f>F61*0.75</f>
        <v>0</v>
      </c>
      <c r="H61" s="7">
        <f>F61*0.25</f>
        <v>0</v>
      </c>
    </row>
    <row r="62" spans="1:8" x14ac:dyDescent="0.25">
      <c r="A62" s="37" t="s">
        <v>364</v>
      </c>
      <c r="B62" s="37" t="s">
        <v>365</v>
      </c>
      <c r="C62" s="37" t="s">
        <v>23</v>
      </c>
      <c r="D62" s="1">
        <v>0</v>
      </c>
      <c r="E62" s="1">
        <v>0</v>
      </c>
      <c r="F62" s="1">
        <f>D62-E62</f>
        <v>0</v>
      </c>
      <c r="G62" s="7">
        <f>F62*0.75</f>
        <v>0</v>
      </c>
      <c r="H62" s="7">
        <f>F62*0.25</f>
        <v>0</v>
      </c>
    </row>
    <row r="63" spans="1:8" x14ac:dyDescent="0.25">
      <c r="A63" s="37" t="s">
        <v>494</v>
      </c>
      <c r="B63" s="37" t="s">
        <v>495</v>
      </c>
      <c r="C63" s="37" t="s">
        <v>23</v>
      </c>
      <c r="D63" s="1">
        <v>0</v>
      </c>
      <c r="E63" s="1">
        <v>0</v>
      </c>
      <c r="F63" s="1">
        <f>D63-E63</f>
        <v>0</v>
      </c>
      <c r="G63" s="7">
        <f>F63*0.75</f>
        <v>0</v>
      </c>
      <c r="H63" s="7">
        <f>F63*0.25</f>
        <v>0</v>
      </c>
    </row>
    <row r="64" spans="1:8" x14ac:dyDescent="0.25">
      <c r="A64" s="37" t="s">
        <v>246</v>
      </c>
      <c r="B64" s="37" t="s">
        <v>247</v>
      </c>
      <c r="C64" s="37" t="s">
        <v>23</v>
      </c>
      <c r="D64" s="1">
        <v>0</v>
      </c>
      <c r="E64" s="1">
        <v>0</v>
      </c>
      <c r="F64" s="1">
        <f>D64-E64</f>
        <v>0</v>
      </c>
      <c r="G64" s="7">
        <f>F64*0.75</f>
        <v>0</v>
      </c>
      <c r="H64" s="7">
        <f>F64*0.25</f>
        <v>0</v>
      </c>
    </row>
    <row r="65" spans="1:8" x14ac:dyDescent="0.25">
      <c r="A65" s="37" t="s">
        <v>437</v>
      </c>
      <c r="B65" s="37" t="s">
        <v>438</v>
      </c>
      <c r="C65" s="37" t="s">
        <v>23</v>
      </c>
      <c r="D65" s="1">
        <v>0</v>
      </c>
      <c r="E65" s="1">
        <v>0</v>
      </c>
      <c r="F65" s="1">
        <f>D65-E65</f>
        <v>0</v>
      </c>
      <c r="G65" s="7">
        <f>F65*0.75</f>
        <v>0</v>
      </c>
      <c r="H65" s="7">
        <f>F65*0.25</f>
        <v>0</v>
      </c>
    </row>
    <row r="66" spans="1:8" x14ac:dyDescent="0.25">
      <c r="A66" s="37" t="s">
        <v>252</v>
      </c>
      <c r="B66" s="37" t="s">
        <v>253</v>
      </c>
      <c r="C66" s="37" t="s">
        <v>23</v>
      </c>
      <c r="D66" s="1">
        <v>0</v>
      </c>
      <c r="E66" s="1">
        <v>0</v>
      </c>
      <c r="F66" s="1">
        <f>D66-E66</f>
        <v>0</v>
      </c>
      <c r="G66" s="7">
        <f>F66*0.75</f>
        <v>0</v>
      </c>
      <c r="H66" s="7">
        <f>F66*0.25</f>
        <v>0</v>
      </c>
    </row>
    <row r="67" spans="1:8" x14ac:dyDescent="0.25">
      <c r="A67" s="37" t="s">
        <v>332</v>
      </c>
      <c r="B67" s="37" t="s">
        <v>333</v>
      </c>
      <c r="C67" s="37" t="s">
        <v>23</v>
      </c>
      <c r="D67" s="1">
        <v>0</v>
      </c>
      <c r="E67" s="1">
        <v>0</v>
      </c>
      <c r="F67" s="1">
        <f>D67-E67</f>
        <v>0</v>
      </c>
      <c r="G67" s="7">
        <f>F67*0.75</f>
        <v>0</v>
      </c>
      <c r="H67" s="7">
        <f>F67*0.25</f>
        <v>0</v>
      </c>
    </row>
    <row r="68" spans="1:8" x14ac:dyDescent="0.25">
      <c r="A68" s="37" t="s">
        <v>486</v>
      </c>
      <c r="B68" s="37" t="s">
        <v>487</v>
      </c>
      <c r="C68" s="37" t="s">
        <v>19</v>
      </c>
      <c r="D68" s="1">
        <v>0</v>
      </c>
      <c r="E68" s="1">
        <v>0</v>
      </c>
      <c r="F68" s="1">
        <f>D68-E68</f>
        <v>0</v>
      </c>
      <c r="G68" s="7">
        <f>F68*0.75</f>
        <v>0</v>
      </c>
      <c r="H68" s="7">
        <f>F68*0.25</f>
        <v>0</v>
      </c>
    </row>
    <row r="69" spans="1:8" x14ac:dyDescent="0.25">
      <c r="A69" s="37" t="s">
        <v>703</v>
      </c>
      <c r="B69" s="37" t="s">
        <v>704</v>
      </c>
      <c r="C69" s="37" t="s">
        <v>35</v>
      </c>
      <c r="D69" s="1">
        <v>0</v>
      </c>
      <c r="E69" s="1">
        <v>0</v>
      </c>
      <c r="F69" s="1">
        <f>D69-E69</f>
        <v>0</v>
      </c>
      <c r="G69" s="7">
        <f>F69*0.75</f>
        <v>0</v>
      </c>
      <c r="H69" s="7">
        <f>F69*0.25</f>
        <v>0</v>
      </c>
    </row>
    <row r="70" spans="1:8" x14ac:dyDescent="0.25">
      <c r="A70" s="37" t="s">
        <v>701</v>
      </c>
      <c r="B70" s="37" t="s">
        <v>702</v>
      </c>
      <c r="C70" s="37" t="s">
        <v>35</v>
      </c>
      <c r="D70" s="1">
        <v>0</v>
      </c>
      <c r="E70" s="1">
        <v>0</v>
      </c>
      <c r="F70" s="1">
        <f>D70-E70</f>
        <v>0</v>
      </c>
      <c r="G70" s="7">
        <f>F70*0.75</f>
        <v>0</v>
      </c>
      <c r="H70" s="7">
        <f>F70*0.25</f>
        <v>0</v>
      </c>
    </row>
    <row r="71" spans="1:8" x14ac:dyDescent="0.25">
      <c r="A71" s="37" t="s">
        <v>220</v>
      </c>
      <c r="B71" s="37" t="s">
        <v>221</v>
      </c>
      <c r="C71" s="37" t="s">
        <v>35</v>
      </c>
      <c r="D71" s="1">
        <v>0</v>
      </c>
      <c r="E71" s="1">
        <v>0</v>
      </c>
      <c r="F71" s="1">
        <f>D71-E71</f>
        <v>0</v>
      </c>
      <c r="G71" s="7">
        <f>F71*0.75</f>
        <v>0</v>
      </c>
      <c r="H71" s="7">
        <f>F71*0.25</f>
        <v>0</v>
      </c>
    </row>
    <row r="72" spans="1:8" x14ac:dyDescent="0.25">
      <c r="A72" s="37" t="s">
        <v>218</v>
      </c>
      <c r="B72" s="37" t="s">
        <v>219</v>
      </c>
      <c r="C72" s="37" t="s">
        <v>19</v>
      </c>
      <c r="D72" s="1">
        <v>0</v>
      </c>
      <c r="E72" s="1">
        <v>0</v>
      </c>
      <c r="F72" s="1">
        <f>D72-E72</f>
        <v>0</v>
      </c>
      <c r="G72" s="7">
        <f>F72*0.75</f>
        <v>0</v>
      </c>
      <c r="H72" s="7">
        <f>F72*0.25</f>
        <v>0</v>
      </c>
    </row>
    <row r="73" spans="1:8" x14ac:dyDescent="0.25">
      <c r="A73" s="37" t="s">
        <v>761</v>
      </c>
      <c r="B73" s="37" t="s">
        <v>762</v>
      </c>
      <c r="C73" s="37" t="s">
        <v>19</v>
      </c>
      <c r="D73" s="1">
        <v>0</v>
      </c>
      <c r="E73" s="1">
        <v>0</v>
      </c>
      <c r="F73" s="1">
        <f>D73-E73</f>
        <v>0</v>
      </c>
      <c r="G73" s="7">
        <f>F73*0.75</f>
        <v>0</v>
      </c>
      <c r="H73" s="7">
        <f>F73*0.25</f>
        <v>0</v>
      </c>
    </row>
    <row r="74" spans="1:8" x14ac:dyDescent="0.25">
      <c r="A74" s="37" t="s">
        <v>222</v>
      </c>
      <c r="B74" s="37" t="s">
        <v>223</v>
      </c>
      <c r="C74" s="37" t="s">
        <v>19</v>
      </c>
      <c r="D74" s="1">
        <v>0</v>
      </c>
      <c r="E74" s="1">
        <v>0</v>
      </c>
      <c r="F74" s="1">
        <f>D74-E74</f>
        <v>0</v>
      </c>
      <c r="G74" s="7">
        <f>F74*0.75</f>
        <v>0</v>
      </c>
      <c r="H74" s="7">
        <f>F74*0.25</f>
        <v>0</v>
      </c>
    </row>
    <row r="75" spans="1:8" x14ac:dyDescent="0.25">
      <c r="A75" s="37" t="s">
        <v>711</v>
      </c>
      <c r="B75" s="37" t="s">
        <v>712</v>
      </c>
      <c r="C75" s="37" t="s">
        <v>19</v>
      </c>
      <c r="D75" s="1">
        <v>0</v>
      </c>
      <c r="E75" s="1">
        <v>0</v>
      </c>
      <c r="F75" s="1">
        <f>D75-E75</f>
        <v>0</v>
      </c>
      <c r="G75" s="7">
        <f>F75*0.75</f>
        <v>0</v>
      </c>
      <c r="H75" s="7">
        <f>F75*0.25</f>
        <v>0</v>
      </c>
    </row>
    <row r="76" spans="1:8" x14ac:dyDescent="0.25">
      <c r="A76" s="37" t="s">
        <v>801</v>
      </c>
      <c r="B76" s="37" t="s">
        <v>802</v>
      </c>
      <c r="C76" s="37" t="s">
        <v>19</v>
      </c>
      <c r="D76" s="1">
        <v>0</v>
      </c>
      <c r="E76" s="1">
        <v>0</v>
      </c>
      <c r="F76" s="1">
        <f>D76-E76</f>
        <v>0</v>
      </c>
      <c r="G76" s="7">
        <f>F76*0.75</f>
        <v>0</v>
      </c>
      <c r="H76" s="7">
        <f>F76*0.25</f>
        <v>0</v>
      </c>
    </row>
    <row r="77" spans="1:8" x14ac:dyDescent="0.25">
      <c r="A77" s="37" t="s">
        <v>240</v>
      </c>
      <c r="B77" s="37" t="s">
        <v>241</v>
      </c>
      <c r="C77" s="37" t="s">
        <v>19</v>
      </c>
      <c r="D77" s="1">
        <v>0</v>
      </c>
      <c r="E77" s="1">
        <v>0</v>
      </c>
      <c r="F77" s="1">
        <f>D77-E77</f>
        <v>0</v>
      </c>
      <c r="G77" s="7">
        <f>F77*0.75</f>
        <v>0</v>
      </c>
      <c r="H77" s="7">
        <f>F77*0.25</f>
        <v>0</v>
      </c>
    </row>
    <row r="78" spans="1:8" x14ac:dyDescent="0.25">
      <c r="A78" s="37" t="s">
        <v>803</v>
      </c>
      <c r="B78" s="37" t="s">
        <v>804</v>
      </c>
      <c r="C78" s="37" t="s">
        <v>19</v>
      </c>
      <c r="D78" s="1">
        <v>0</v>
      </c>
      <c r="E78" s="1">
        <v>0</v>
      </c>
      <c r="F78" s="1">
        <f>D78-E78</f>
        <v>0</v>
      </c>
      <c r="G78" s="7">
        <f>F78*0.75</f>
        <v>0</v>
      </c>
      <c r="H78" s="7">
        <f>F78*0.25</f>
        <v>0</v>
      </c>
    </row>
    <row r="79" spans="1:8" x14ac:dyDescent="0.25">
      <c r="A79" s="37" t="s">
        <v>439</v>
      </c>
      <c r="B79" s="37" t="s">
        <v>440</v>
      </c>
      <c r="C79" s="37" t="s">
        <v>19</v>
      </c>
      <c r="D79" s="1">
        <v>0</v>
      </c>
      <c r="E79" s="1">
        <v>0</v>
      </c>
      <c r="F79" s="1">
        <f>D79-E79</f>
        <v>0</v>
      </c>
      <c r="G79" s="7">
        <f>F79*0.75</f>
        <v>0</v>
      </c>
      <c r="H79" s="7">
        <f>F79*0.25</f>
        <v>0</v>
      </c>
    </row>
    <row r="80" spans="1:8" x14ac:dyDescent="0.25">
      <c r="A80" s="37" t="s">
        <v>707</v>
      </c>
      <c r="B80" s="37" t="s">
        <v>708</v>
      </c>
      <c r="C80" s="37" t="s">
        <v>19</v>
      </c>
      <c r="D80" s="1">
        <v>0</v>
      </c>
      <c r="E80" s="1">
        <v>0</v>
      </c>
      <c r="F80" s="1">
        <f>D80-E80</f>
        <v>0</v>
      </c>
      <c r="G80" s="7">
        <f>F80*0.75</f>
        <v>0</v>
      </c>
      <c r="H80" s="7">
        <f>F80*0.25</f>
        <v>0</v>
      </c>
    </row>
    <row r="81" spans="1:8" x14ac:dyDescent="0.25">
      <c r="A81" s="37" t="s">
        <v>214</v>
      </c>
      <c r="B81" s="37" t="s">
        <v>215</v>
      </c>
      <c r="C81" s="37" t="s">
        <v>19</v>
      </c>
      <c r="D81" s="1">
        <v>0</v>
      </c>
      <c r="E81" s="1">
        <v>0</v>
      </c>
      <c r="F81" s="1">
        <f>D81-E81</f>
        <v>0</v>
      </c>
      <c r="G81" s="7">
        <f>F81*0.75</f>
        <v>0</v>
      </c>
      <c r="H81" s="7">
        <f>F81*0.25</f>
        <v>0</v>
      </c>
    </row>
    <row r="82" spans="1:8" x14ac:dyDescent="0.25">
      <c r="A82" s="37" t="s">
        <v>368</v>
      </c>
      <c r="B82" s="37" t="s">
        <v>369</v>
      </c>
      <c r="C82" s="37" t="s">
        <v>19</v>
      </c>
      <c r="D82" s="1">
        <v>0</v>
      </c>
      <c r="E82" s="1">
        <v>0</v>
      </c>
      <c r="F82" s="1">
        <f>D82-E82</f>
        <v>0</v>
      </c>
      <c r="G82" s="7">
        <f>F82*0.75</f>
        <v>0</v>
      </c>
      <c r="H82" s="7">
        <f>F82*0.25</f>
        <v>0</v>
      </c>
    </row>
    <row r="83" spans="1:8" x14ac:dyDescent="0.25">
      <c r="A83" s="37" t="s">
        <v>727</v>
      </c>
      <c r="B83" s="37" t="s">
        <v>728</v>
      </c>
      <c r="C83" s="37" t="s">
        <v>23</v>
      </c>
      <c r="D83" s="1">
        <v>0</v>
      </c>
      <c r="E83" s="1">
        <v>0</v>
      </c>
      <c r="F83" s="1">
        <f>D83-E83</f>
        <v>0</v>
      </c>
      <c r="G83" s="7">
        <f>F83*0.75</f>
        <v>0</v>
      </c>
      <c r="H83" s="7">
        <f>F83*0.25</f>
        <v>0</v>
      </c>
    </row>
    <row r="84" spans="1:8" x14ac:dyDescent="0.25">
      <c r="A84" s="37" t="s">
        <v>264</v>
      </c>
      <c r="B84" s="37" t="s">
        <v>265</v>
      </c>
      <c r="C84" s="37" t="s">
        <v>31</v>
      </c>
      <c r="D84" s="1">
        <v>2294.75</v>
      </c>
      <c r="E84" s="1">
        <v>1653.24</v>
      </c>
      <c r="F84" s="1">
        <f>D84-E84</f>
        <v>641.51</v>
      </c>
      <c r="G84" s="7">
        <f>F84*0.75</f>
        <v>481.13249999999999</v>
      </c>
      <c r="H84" s="7">
        <f>F84*0.25</f>
        <v>160.3775</v>
      </c>
    </row>
    <row r="85" spans="1:8" x14ac:dyDescent="0.25">
      <c r="A85" s="37" t="s">
        <v>627</v>
      </c>
      <c r="B85" s="37" t="s">
        <v>628</v>
      </c>
      <c r="C85" s="37" t="s">
        <v>50</v>
      </c>
      <c r="D85" s="1">
        <v>174735.33</v>
      </c>
      <c r="E85" s="1">
        <v>47492.28</v>
      </c>
      <c r="F85" s="1">
        <f>D85-E85</f>
        <v>127243.04999999999</v>
      </c>
      <c r="G85" s="7">
        <f>F85*0.75</f>
        <v>95432.287499999991</v>
      </c>
      <c r="H85" s="7">
        <f>F85*0.25</f>
        <v>31810.762499999997</v>
      </c>
    </row>
    <row r="86" spans="1:8" x14ac:dyDescent="0.25">
      <c r="A86" s="37" t="s">
        <v>613</v>
      </c>
      <c r="B86" s="37" t="s">
        <v>614</v>
      </c>
      <c r="C86" s="37" t="s">
        <v>29</v>
      </c>
      <c r="D86" s="1">
        <v>0</v>
      </c>
      <c r="E86" s="1">
        <v>0</v>
      </c>
      <c r="F86" s="1">
        <f>D86-E86</f>
        <v>0</v>
      </c>
      <c r="G86" s="7">
        <f>F86*0.75</f>
        <v>0</v>
      </c>
      <c r="H86" s="7">
        <f>F86*0.25</f>
        <v>0</v>
      </c>
    </row>
    <row r="87" spans="1:8" x14ac:dyDescent="0.25">
      <c r="A87" s="37" t="s">
        <v>585</v>
      </c>
      <c r="B87" s="37" t="s">
        <v>586</v>
      </c>
      <c r="C87" s="37" t="s">
        <v>27</v>
      </c>
      <c r="D87" s="1">
        <v>0</v>
      </c>
      <c r="E87" s="1">
        <v>0</v>
      </c>
      <c r="F87" s="1">
        <f>D87-E87</f>
        <v>0</v>
      </c>
      <c r="G87" s="7">
        <f>F87*0.75</f>
        <v>0</v>
      </c>
      <c r="H87" s="7">
        <f>F87*0.25</f>
        <v>0</v>
      </c>
    </row>
    <row r="88" spans="1:8" x14ac:dyDescent="0.25">
      <c r="A88" s="37" t="s">
        <v>356</v>
      </c>
      <c r="B88" s="37" t="s">
        <v>357</v>
      </c>
      <c r="C88" s="37" t="s">
        <v>27</v>
      </c>
      <c r="D88" s="1">
        <v>146567</v>
      </c>
      <c r="E88" s="1">
        <v>16708.099999999999</v>
      </c>
      <c r="F88" s="1">
        <f>D88-E88</f>
        <v>129858.9</v>
      </c>
      <c r="G88" s="7">
        <f>F88*0.75</f>
        <v>97394.174999999988</v>
      </c>
      <c r="H88" s="7">
        <f>F88*0.25</f>
        <v>32464.724999999999</v>
      </c>
    </row>
    <row r="89" spans="1:8" x14ac:dyDescent="0.25">
      <c r="A89" s="37" t="s">
        <v>669</v>
      </c>
      <c r="B89" s="37" t="s">
        <v>670</v>
      </c>
      <c r="C89" s="37" t="s">
        <v>27</v>
      </c>
      <c r="D89" s="1">
        <v>239423.2</v>
      </c>
      <c r="E89" s="1">
        <v>27695.93</v>
      </c>
      <c r="F89" s="1">
        <f>D89-E89</f>
        <v>211727.27000000002</v>
      </c>
      <c r="G89" s="7">
        <f>F89*0.75</f>
        <v>158795.45250000001</v>
      </c>
      <c r="H89" s="7">
        <f>F89*0.25</f>
        <v>52931.817500000005</v>
      </c>
    </row>
    <row r="90" spans="1:8" x14ac:dyDescent="0.25">
      <c r="A90" s="37" t="s">
        <v>376</v>
      </c>
      <c r="B90" s="37" t="s">
        <v>377</v>
      </c>
      <c r="C90" s="37" t="s">
        <v>27</v>
      </c>
      <c r="D90" s="1">
        <v>0</v>
      </c>
      <c r="E90" s="1">
        <v>0</v>
      </c>
      <c r="F90" s="1">
        <f>D90-E90</f>
        <v>0</v>
      </c>
      <c r="G90" s="7">
        <f>F90*0.75</f>
        <v>0</v>
      </c>
      <c r="H90" s="7">
        <f>F90*0.25</f>
        <v>0</v>
      </c>
    </row>
    <row r="91" spans="1:8" x14ac:dyDescent="0.25">
      <c r="A91" s="37" t="s">
        <v>729</v>
      </c>
      <c r="B91" s="37" t="s">
        <v>730</v>
      </c>
      <c r="C91" s="37" t="s">
        <v>27</v>
      </c>
      <c r="D91" s="1">
        <v>0</v>
      </c>
      <c r="E91" s="1">
        <v>0</v>
      </c>
      <c r="F91" s="1">
        <f>D91-E91</f>
        <v>0</v>
      </c>
      <c r="G91" s="7">
        <f>F91*0.75</f>
        <v>0</v>
      </c>
      <c r="H91" s="7">
        <f>F91*0.25</f>
        <v>0</v>
      </c>
    </row>
    <row r="92" spans="1:8" x14ac:dyDescent="0.25">
      <c r="A92" s="37" t="s">
        <v>410</v>
      </c>
      <c r="B92" s="11" t="s">
        <v>836</v>
      </c>
      <c r="D92" s="1">
        <v>975407.89</v>
      </c>
      <c r="E92" s="1">
        <v>82683.66</v>
      </c>
      <c r="F92" s="1">
        <f>D92-E92</f>
        <v>892724.23</v>
      </c>
      <c r="G92" s="7">
        <f>F92*0.75</f>
        <v>669543.17249999999</v>
      </c>
      <c r="H92" s="7">
        <f>F92*0.25</f>
        <v>223181.0575</v>
      </c>
    </row>
    <row r="93" spans="1:8" x14ac:dyDescent="0.25">
      <c r="A93" s="37" t="s">
        <v>549</v>
      </c>
      <c r="B93" s="37" t="s">
        <v>550</v>
      </c>
      <c r="C93" s="37" t="s">
        <v>27</v>
      </c>
      <c r="D93" s="1">
        <v>0</v>
      </c>
      <c r="E93" s="1">
        <v>0</v>
      </c>
      <c r="F93" s="1">
        <f>D93-E93</f>
        <v>0</v>
      </c>
      <c r="G93" s="7">
        <f>F93*0.75</f>
        <v>0</v>
      </c>
      <c r="H93" s="7">
        <f>F93*0.25</f>
        <v>0</v>
      </c>
    </row>
    <row r="94" spans="1:8" x14ac:dyDescent="0.25">
      <c r="A94" s="37" t="s">
        <v>492</v>
      </c>
      <c r="B94" s="37" t="s">
        <v>493</v>
      </c>
      <c r="C94" s="37" t="s">
        <v>27</v>
      </c>
      <c r="D94" s="1">
        <v>0</v>
      </c>
      <c r="E94" s="1">
        <v>0</v>
      </c>
      <c r="F94" s="1">
        <f>D94-E94</f>
        <v>0</v>
      </c>
      <c r="G94" s="7">
        <f>F94*0.75</f>
        <v>0</v>
      </c>
      <c r="H94" s="7">
        <f>F94*0.25</f>
        <v>0</v>
      </c>
    </row>
    <row r="95" spans="1:8" x14ac:dyDescent="0.25">
      <c r="A95" s="37" t="s">
        <v>553</v>
      </c>
      <c r="B95" s="37" t="s">
        <v>554</v>
      </c>
      <c r="C95" s="37" t="s">
        <v>52</v>
      </c>
      <c r="D95" s="1">
        <v>0</v>
      </c>
      <c r="E95" s="1">
        <v>0</v>
      </c>
      <c r="F95" s="1">
        <f>D95-E95</f>
        <v>0</v>
      </c>
      <c r="G95" s="7">
        <f>F95*0.75</f>
        <v>0</v>
      </c>
      <c r="H95" s="7">
        <f>F95*0.25</f>
        <v>0</v>
      </c>
    </row>
    <row r="96" spans="1:8" x14ac:dyDescent="0.25">
      <c r="A96" s="37" t="s">
        <v>713</v>
      </c>
      <c r="B96" s="37" t="s">
        <v>714</v>
      </c>
      <c r="C96" s="37" t="s">
        <v>29</v>
      </c>
      <c r="D96" s="1">
        <v>0</v>
      </c>
      <c r="E96" s="1">
        <v>0</v>
      </c>
      <c r="F96" s="1">
        <f>D96-E96</f>
        <v>0</v>
      </c>
      <c r="G96" s="7">
        <f>F96*0.75</f>
        <v>0</v>
      </c>
      <c r="H96" s="7">
        <f>F96*0.25</f>
        <v>0</v>
      </c>
    </row>
    <row r="97" spans="1:8" x14ac:dyDescent="0.25">
      <c r="A97" s="37" t="s">
        <v>665</v>
      </c>
      <c r="B97" s="37" t="s">
        <v>666</v>
      </c>
      <c r="C97" s="37" t="s">
        <v>29</v>
      </c>
      <c r="D97" s="1">
        <v>0</v>
      </c>
      <c r="E97" s="1">
        <v>0</v>
      </c>
      <c r="F97" s="1">
        <f>D97-E97</f>
        <v>0</v>
      </c>
      <c r="G97" s="7">
        <f>F97*0.75</f>
        <v>0</v>
      </c>
      <c r="H97" s="7">
        <f>F97*0.25</f>
        <v>0</v>
      </c>
    </row>
    <row r="98" spans="1:8" x14ac:dyDescent="0.25">
      <c r="A98" s="37" t="s">
        <v>687</v>
      </c>
      <c r="B98" s="37" t="s">
        <v>688</v>
      </c>
      <c r="C98" s="37" t="s">
        <v>23</v>
      </c>
      <c r="D98" s="1">
        <v>0</v>
      </c>
      <c r="E98" s="1">
        <v>0</v>
      </c>
      <c r="F98" s="1">
        <f>D98-E98</f>
        <v>0</v>
      </c>
      <c r="G98" s="7">
        <f>F98*0.75</f>
        <v>0</v>
      </c>
      <c r="H98" s="7">
        <f>F98*0.25</f>
        <v>0</v>
      </c>
    </row>
    <row r="99" spans="1:8" x14ac:dyDescent="0.25">
      <c r="A99" s="37" t="s">
        <v>482</v>
      </c>
      <c r="B99" s="37" t="s">
        <v>483</v>
      </c>
      <c r="C99" s="37" t="s">
        <v>14</v>
      </c>
      <c r="D99" s="1">
        <v>0</v>
      </c>
      <c r="E99" s="1">
        <v>0</v>
      </c>
      <c r="F99" s="1">
        <f>D99-E99</f>
        <v>0</v>
      </c>
      <c r="G99" s="7">
        <f>F99*0.75</f>
        <v>0</v>
      </c>
      <c r="H99" s="7">
        <f>F99*0.25</f>
        <v>0</v>
      </c>
    </row>
    <row r="100" spans="1:8" x14ac:dyDescent="0.25">
      <c r="A100" s="37" t="s">
        <v>362</v>
      </c>
      <c r="B100" s="37" t="s">
        <v>363</v>
      </c>
      <c r="C100" s="37" t="s">
        <v>52</v>
      </c>
      <c r="D100" s="1">
        <v>0</v>
      </c>
      <c r="E100" s="1">
        <v>0</v>
      </c>
      <c r="F100" s="1">
        <f>D100-E100</f>
        <v>0</v>
      </c>
      <c r="G100" s="7">
        <f>F100*0.75</f>
        <v>0</v>
      </c>
      <c r="H100" s="7">
        <f>F100*0.25</f>
        <v>0</v>
      </c>
    </row>
    <row r="101" spans="1:8" x14ac:dyDescent="0.25">
      <c r="A101" s="37" t="s">
        <v>322</v>
      </c>
      <c r="B101" s="37" t="s">
        <v>323</v>
      </c>
      <c r="C101" s="37" t="s">
        <v>23</v>
      </c>
      <c r="D101" s="1">
        <v>0</v>
      </c>
      <c r="E101" s="1">
        <v>0</v>
      </c>
      <c r="F101" s="1">
        <f>D101-E101</f>
        <v>0</v>
      </c>
      <c r="G101" s="7">
        <f>F101*0.75</f>
        <v>0</v>
      </c>
      <c r="H101" s="7">
        <f>F101*0.25</f>
        <v>0</v>
      </c>
    </row>
    <row r="102" spans="1:8" x14ac:dyDescent="0.25">
      <c r="A102" s="37" t="s">
        <v>551</v>
      </c>
      <c r="B102" s="37" t="s">
        <v>552</v>
      </c>
      <c r="C102" s="37" t="s">
        <v>19</v>
      </c>
      <c r="D102" s="1">
        <v>0</v>
      </c>
      <c r="E102" s="1">
        <v>0</v>
      </c>
      <c r="F102" s="1">
        <f>D102-E102</f>
        <v>0</v>
      </c>
      <c r="G102" s="7">
        <f>F102*0.75</f>
        <v>0</v>
      </c>
      <c r="H102" s="7">
        <f>F102*0.25</f>
        <v>0</v>
      </c>
    </row>
    <row r="103" spans="1:8" x14ac:dyDescent="0.25">
      <c r="A103" s="37" t="s">
        <v>583</v>
      </c>
      <c r="B103" s="37" t="s">
        <v>584</v>
      </c>
      <c r="C103" s="37" t="s">
        <v>15</v>
      </c>
      <c r="D103" s="1">
        <v>0</v>
      </c>
      <c r="E103" s="1">
        <v>0</v>
      </c>
      <c r="F103" s="1">
        <f>D103-E103</f>
        <v>0</v>
      </c>
      <c r="G103" s="7">
        <f>F103*0.75</f>
        <v>0</v>
      </c>
      <c r="H103" s="7">
        <f>F103*0.25</f>
        <v>0</v>
      </c>
    </row>
    <row r="104" spans="1:8" x14ac:dyDescent="0.25">
      <c r="A104" s="37" t="s">
        <v>326</v>
      </c>
      <c r="B104" s="37" t="s">
        <v>327</v>
      </c>
      <c r="C104" s="37" t="s">
        <v>23</v>
      </c>
      <c r="D104" s="1">
        <v>34877.25</v>
      </c>
      <c r="E104" s="1">
        <v>4188.6899999999996</v>
      </c>
      <c r="F104" s="1">
        <f>D104-E104</f>
        <v>30688.560000000001</v>
      </c>
      <c r="G104" s="7">
        <f>F104*0.75</f>
        <v>23016.420000000002</v>
      </c>
      <c r="H104" s="7">
        <f>F104*0.25</f>
        <v>7672.14</v>
      </c>
    </row>
    <row r="105" spans="1:8" x14ac:dyDescent="0.25">
      <c r="A105" s="37" t="s">
        <v>547</v>
      </c>
      <c r="B105" s="37" t="s">
        <v>548</v>
      </c>
      <c r="C105" s="37" t="s">
        <v>19</v>
      </c>
      <c r="D105" s="1">
        <v>0</v>
      </c>
      <c r="E105" s="1">
        <v>0</v>
      </c>
      <c r="F105" s="1">
        <f>D105-E105</f>
        <v>0</v>
      </c>
      <c r="G105" s="7">
        <f>F105*0.75</f>
        <v>0</v>
      </c>
      <c r="H105" s="7">
        <f>F105*0.25</f>
        <v>0</v>
      </c>
    </row>
    <row r="106" spans="1:8" x14ac:dyDescent="0.25">
      <c r="A106" s="37" t="s">
        <v>539</v>
      </c>
      <c r="B106" s="37" t="s">
        <v>540</v>
      </c>
      <c r="C106" s="37" t="s">
        <v>23</v>
      </c>
      <c r="D106" s="1">
        <v>0</v>
      </c>
      <c r="E106" s="1">
        <v>0</v>
      </c>
      <c r="F106" s="1">
        <f>D106-E106</f>
        <v>0</v>
      </c>
      <c r="G106" s="7">
        <f>F106*0.75</f>
        <v>0</v>
      </c>
      <c r="H106" s="7">
        <f>F106*0.25</f>
        <v>0</v>
      </c>
    </row>
    <row r="107" spans="1:8" x14ac:dyDescent="0.25">
      <c r="A107" s="37" t="s">
        <v>737</v>
      </c>
      <c r="B107" s="37" t="s">
        <v>738</v>
      </c>
      <c r="C107" s="37" t="s">
        <v>14</v>
      </c>
      <c r="D107" s="1">
        <v>0</v>
      </c>
      <c r="E107" s="1">
        <v>0</v>
      </c>
      <c r="F107" s="1">
        <f>D107-E107</f>
        <v>0</v>
      </c>
      <c r="G107" s="7">
        <f>F107*0.75</f>
        <v>0</v>
      </c>
      <c r="H107" s="7">
        <f>F107*0.25</f>
        <v>0</v>
      </c>
    </row>
    <row r="108" spans="1:8" x14ac:dyDescent="0.25">
      <c r="A108" s="37" t="s">
        <v>298</v>
      </c>
      <c r="B108" s="37" t="s">
        <v>299</v>
      </c>
      <c r="C108" s="37" t="s">
        <v>23</v>
      </c>
      <c r="D108" s="1">
        <v>0</v>
      </c>
      <c r="E108" s="1">
        <v>0</v>
      </c>
      <c r="F108" s="1">
        <f>D108-E108</f>
        <v>0</v>
      </c>
      <c r="G108" s="7">
        <f>F108*0.75</f>
        <v>0</v>
      </c>
      <c r="H108" s="7">
        <f>F108*0.25</f>
        <v>0</v>
      </c>
    </row>
    <row r="109" spans="1:8" x14ac:dyDescent="0.25">
      <c r="A109" s="37" t="s">
        <v>260</v>
      </c>
      <c r="B109" s="37" t="s">
        <v>261</v>
      </c>
      <c r="C109" s="37" t="s">
        <v>29</v>
      </c>
      <c r="D109" s="1">
        <v>0</v>
      </c>
      <c r="E109" s="1">
        <v>0</v>
      </c>
      <c r="F109" s="1">
        <f>D109-E109</f>
        <v>0</v>
      </c>
      <c r="G109" s="7">
        <f>F109*0.75</f>
        <v>0</v>
      </c>
      <c r="H109" s="7">
        <f>F109*0.25</f>
        <v>0</v>
      </c>
    </row>
    <row r="110" spans="1:8" x14ac:dyDescent="0.25">
      <c r="A110" s="37" t="s">
        <v>262</v>
      </c>
      <c r="B110" s="37" t="s">
        <v>263</v>
      </c>
      <c r="C110" s="37" t="s">
        <v>27</v>
      </c>
      <c r="D110" s="1">
        <v>0</v>
      </c>
      <c r="E110" s="1">
        <v>0</v>
      </c>
      <c r="F110" s="1">
        <f>D110-E110</f>
        <v>0</v>
      </c>
      <c r="G110" s="7">
        <f>F110*0.75</f>
        <v>0</v>
      </c>
      <c r="H110" s="7">
        <f>F110*0.25</f>
        <v>0</v>
      </c>
    </row>
    <row r="111" spans="1:8" x14ac:dyDescent="0.25">
      <c r="A111" s="37" t="s">
        <v>581</v>
      </c>
      <c r="B111" s="37" t="s">
        <v>582</v>
      </c>
      <c r="C111" s="37" t="s">
        <v>19</v>
      </c>
      <c r="D111" s="1">
        <v>0</v>
      </c>
      <c r="E111" s="1">
        <v>0</v>
      </c>
      <c r="F111" s="1">
        <f>D111-E111</f>
        <v>0</v>
      </c>
      <c r="G111" s="7">
        <f>F111*0.75</f>
        <v>0</v>
      </c>
      <c r="H111" s="7">
        <f>F111*0.25</f>
        <v>0</v>
      </c>
    </row>
    <row r="112" spans="1:8" x14ac:dyDescent="0.25">
      <c r="A112" s="37" t="s">
        <v>423</v>
      </c>
      <c r="B112" s="37" t="s">
        <v>424</v>
      </c>
      <c r="C112" s="37" t="s">
        <v>23</v>
      </c>
      <c r="D112" s="1">
        <v>0</v>
      </c>
      <c r="E112" s="1">
        <v>0</v>
      </c>
      <c r="F112" s="1">
        <f>D112-E112</f>
        <v>0</v>
      </c>
      <c r="G112" s="7">
        <f>F112*0.75</f>
        <v>0</v>
      </c>
      <c r="H112" s="7">
        <f>F112*0.25</f>
        <v>0</v>
      </c>
    </row>
    <row r="113" spans="1:8" x14ac:dyDescent="0.25">
      <c r="A113" s="37" t="s">
        <v>681</v>
      </c>
      <c r="B113" s="37" t="s">
        <v>682</v>
      </c>
      <c r="C113" s="37" t="s">
        <v>52</v>
      </c>
      <c r="D113" s="1">
        <v>0</v>
      </c>
      <c r="E113" s="1">
        <v>0</v>
      </c>
      <c r="F113" s="1">
        <f>D113-E113</f>
        <v>0</v>
      </c>
      <c r="G113" s="7">
        <f>F113*0.75</f>
        <v>0</v>
      </c>
      <c r="H113" s="7">
        <f>F113*0.25</f>
        <v>0</v>
      </c>
    </row>
    <row r="114" spans="1:8" x14ac:dyDescent="0.25">
      <c r="A114" s="37" t="s">
        <v>821</v>
      </c>
      <c r="B114" s="37" t="s">
        <v>822</v>
      </c>
      <c r="C114" s="37" t="s">
        <v>36</v>
      </c>
      <c r="D114" s="1">
        <v>0</v>
      </c>
      <c r="E114" s="1">
        <v>0</v>
      </c>
      <c r="F114" s="1">
        <f>D114-E114</f>
        <v>0</v>
      </c>
      <c r="G114" s="7">
        <f>F114*0.75</f>
        <v>0</v>
      </c>
      <c r="H114" s="7">
        <f>F114*0.25</f>
        <v>0</v>
      </c>
    </row>
    <row r="115" spans="1:8" x14ac:dyDescent="0.25">
      <c r="A115" s="37" t="s">
        <v>226</v>
      </c>
      <c r="B115" s="37" t="s">
        <v>227</v>
      </c>
      <c r="C115" s="37" t="s">
        <v>37</v>
      </c>
      <c r="D115" s="1">
        <v>0</v>
      </c>
      <c r="E115" s="1">
        <v>0</v>
      </c>
      <c r="F115" s="1">
        <f>D115-E115</f>
        <v>0</v>
      </c>
      <c r="G115" s="7">
        <f>F115*0.75</f>
        <v>0</v>
      </c>
      <c r="H115" s="7">
        <f>F115*0.25</f>
        <v>0</v>
      </c>
    </row>
    <row r="116" spans="1:8" x14ac:dyDescent="0.25">
      <c r="A116" s="37" t="s">
        <v>571</v>
      </c>
      <c r="B116" s="37" t="s">
        <v>572</v>
      </c>
      <c r="C116" s="37" t="s">
        <v>23</v>
      </c>
      <c r="D116" s="1">
        <v>0</v>
      </c>
      <c r="E116" s="1">
        <v>0</v>
      </c>
      <c r="F116" s="1">
        <f>D116-E116</f>
        <v>0</v>
      </c>
      <c r="G116" s="7">
        <f>F116*0.75</f>
        <v>0</v>
      </c>
      <c r="H116" s="7">
        <f>F116*0.25</f>
        <v>0</v>
      </c>
    </row>
    <row r="117" spans="1:8" x14ac:dyDescent="0.25">
      <c r="A117" s="37" t="s">
        <v>649</v>
      </c>
      <c r="B117" s="37" t="s">
        <v>650</v>
      </c>
      <c r="C117" s="37" t="s">
        <v>19</v>
      </c>
      <c r="D117" s="1">
        <v>0</v>
      </c>
      <c r="E117" s="1">
        <v>0</v>
      </c>
      <c r="F117" s="1">
        <f>D117-E117</f>
        <v>0</v>
      </c>
      <c r="G117" s="7">
        <f>F117*0.75</f>
        <v>0</v>
      </c>
      <c r="H117" s="7">
        <f>F117*0.25</f>
        <v>0</v>
      </c>
    </row>
    <row r="118" spans="1:8" x14ac:dyDescent="0.25">
      <c r="A118" s="37" t="s">
        <v>667</v>
      </c>
      <c r="B118" s="37" t="s">
        <v>668</v>
      </c>
      <c r="C118" s="37" t="s">
        <v>23</v>
      </c>
      <c r="D118" s="1">
        <v>0</v>
      </c>
      <c r="E118" s="1">
        <v>0</v>
      </c>
      <c r="F118" s="1">
        <f>D118-E118</f>
        <v>0</v>
      </c>
      <c r="G118" s="7">
        <f>F118*0.75</f>
        <v>0</v>
      </c>
      <c r="H118" s="7">
        <f>F118*0.25</f>
        <v>0</v>
      </c>
    </row>
    <row r="119" spans="1:8" x14ac:dyDescent="0.25">
      <c r="A119" s="37" t="s">
        <v>779</v>
      </c>
      <c r="B119" s="37" t="s">
        <v>780</v>
      </c>
      <c r="C119" s="37" t="s">
        <v>23</v>
      </c>
      <c r="D119" s="1">
        <v>0</v>
      </c>
      <c r="E119" s="1">
        <v>0</v>
      </c>
      <c r="F119" s="1">
        <f>D119-E119</f>
        <v>0</v>
      </c>
      <c r="G119" s="7">
        <f>F119*0.75</f>
        <v>0</v>
      </c>
      <c r="H119" s="7">
        <f>F119*0.25</f>
        <v>0</v>
      </c>
    </row>
    <row r="120" spans="1:8" x14ac:dyDescent="0.25">
      <c r="A120" s="37" t="s">
        <v>777</v>
      </c>
      <c r="B120" s="37" t="s">
        <v>778</v>
      </c>
      <c r="C120" s="37" t="s">
        <v>23</v>
      </c>
      <c r="D120" s="1">
        <v>48023.85</v>
      </c>
      <c r="E120" s="1">
        <v>2277.63</v>
      </c>
      <c r="F120" s="1">
        <f>D120-E120</f>
        <v>45746.22</v>
      </c>
      <c r="G120" s="7">
        <f>F120*0.75</f>
        <v>34309.665000000001</v>
      </c>
      <c r="H120" s="7">
        <f>F120*0.25</f>
        <v>11436.555</v>
      </c>
    </row>
    <row r="121" spans="1:8" x14ac:dyDescent="0.25">
      <c r="A121" s="37" t="s">
        <v>775</v>
      </c>
      <c r="B121" s="37" t="s">
        <v>776</v>
      </c>
      <c r="C121" s="37" t="s">
        <v>23</v>
      </c>
      <c r="D121" s="1">
        <v>119376.55</v>
      </c>
      <c r="E121" s="1">
        <v>13245.4</v>
      </c>
      <c r="F121" s="1">
        <f>D121-E121</f>
        <v>106131.15000000001</v>
      </c>
      <c r="G121" s="7">
        <f>F121*0.75</f>
        <v>79598.362500000003</v>
      </c>
      <c r="H121" s="7">
        <f>F121*0.25</f>
        <v>26532.787500000002</v>
      </c>
    </row>
    <row r="122" spans="1:8" x14ac:dyDescent="0.25">
      <c r="A122" s="37" t="s">
        <v>476</v>
      </c>
      <c r="B122" s="37" t="s">
        <v>477</v>
      </c>
      <c r="C122" s="37" t="s">
        <v>23</v>
      </c>
      <c r="D122" s="1">
        <v>82708.78</v>
      </c>
      <c r="E122" s="1">
        <v>7970.04</v>
      </c>
      <c r="F122" s="1">
        <f>D122-E122</f>
        <v>74738.740000000005</v>
      </c>
      <c r="G122" s="7">
        <f>F122*0.75</f>
        <v>56054.055000000008</v>
      </c>
      <c r="H122" s="7">
        <f>F122*0.25</f>
        <v>18684.685000000001</v>
      </c>
    </row>
    <row r="123" spans="1:8" x14ac:dyDescent="0.25">
      <c r="A123" s="37" t="s">
        <v>374</v>
      </c>
      <c r="B123" s="37" t="s">
        <v>375</v>
      </c>
      <c r="C123" s="37" t="s">
        <v>50</v>
      </c>
      <c r="D123" s="1">
        <v>0</v>
      </c>
      <c r="E123" s="1">
        <v>0</v>
      </c>
      <c r="F123" s="1">
        <f>D123-E123</f>
        <v>0</v>
      </c>
      <c r="G123" s="7">
        <f>F123*0.75</f>
        <v>0</v>
      </c>
      <c r="H123" s="7">
        <f>F123*0.25</f>
        <v>0</v>
      </c>
    </row>
    <row r="124" spans="1:8" x14ac:dyDescent="0.25">
      <c r="A124" s="37" t="s">
        <v>825</v>
      </c>
      <c r="B124" s="37" t="s">
        <v>826</v>
      </c>
      <c r="C124" s="37" t="s">
        <v>62</v>
      </c>
      <c r="D124" s="1">
        <v>0</v>
      </c>
      <c r="E124" s="1">
        <v>0</v>
      </c>
      <c r="F124" s="1">
        <f>D124-E124</f>
        <v>0</v>
      </c>
      <c r="G124" s="7">
        <f>F124*0.75</f>
        <v>0</v>
      </c>
      <c r="H124" s="7">
        <f>F124*0.25</f>
        <v>0</v>
      </c>
    </row>
    <row r="125" spans="1:8" x14ac:dyDescent="0.25">
      <c r="A125" s="37" t="s">
        <v>445</v>
      </c>
      <c r="B125" s="37" t="s">
        <v>446</v>
      </c>
      <c r="C125" s="37" t="s">
        <v>62</v>
      </c>
      <c r="D125" s="1">
        <v>0</v>
      </c>
      <c r="E125" s="1">
        <v>0</v>
      </c>
      <c r="F125" s="1">
        <f>D125-E125</f>
        <v>0</v>
      </c>
      <c r="G125" s="7">
        <f>F125*0.75</f>
        <v>0</v>
      </c>
      <c r="H125" s="7">
        <f>F125*0.25</f>
        <v>0</v>
      </c>
    </row>
    <row r="126" spans="1:8" x14ac:dyDescent="0.25">
      <c r="A126" s="37" t="s">
        <v>663</v>
      </c>
      <c r="B126" s="37" t="s">
        <v>664</v>
      </c>
      <c r="C126" s="37" t="s">
        <v>23</v>
      </c>
      <c r="D126" s="1">
        <v>0</v>
      </c>
      <c r="E126" s="1">
        <v>0</v>
      </c>
      <c r="F126" s="1">
        <f>D126-E126</f>
        <v>0</v>
      </c>
      <c r="G126" s="7">
        <f>F126*0.75</f>
        <v>0</v>
      </c>
      <c r="H126" s="7">
        <f>F126*0.25</f>
        <v>0</v>
      </c>
    </row>
    <row r="127" spans="1:8" x14ac:dyDescent="0.25">
      <c r="A127" s="37" t="s">
        <v>655</v>
      </c>
      <c r="B127" s="37" t="s">
        <v>656</v>
      </c>
      <c r="C127" s="37" t="s">
        <v>23</v>
      </c>
      <c r="D127" s="1">
        <v>185777.75</v>
      </c>
      <c r="E127" s="1">
        <v>50260.86</v>
      </c>
      <c r="F127" s="1">
        <f>D127-E127</f>
        <v>135516.89000000001</v>
      </c>
      <c r="G127" s="7">
        <f>F127*0.75</f>
        <v>101637.66750000001</v>
      </c>
      <c r="H127" s="7">
        <f>F127*0.25</f>
        <v>33879.222500000003</v>
      </c>
    </row>
    <row r="128" spans="1:8" x14ac:dyDescent="0.25">
      <c r="A128" s="37" t="s">
        <v>459</v>
      </c>
      <c r="B128" s="37" t="s">
        <v>460</v>
      </c>
      <c r="C128" s="37" t="s">
        <v>19</v>
      </c>
      <c r="D128" s="1">
        <v>223477.37</v>
      </c>
      <c r="E128" s="1">
        <v>51944.39</v>
      </c>
      <c r="F128" s="1">
        <f>D128-E128</f>
        <v>171532.97999999998</v>
      </c>
      <c r="G128" s="7">
        <f>F128*0.75</f>
        <v>128649.73499999999</v>
      </c>
      <c r="H128" s="7">
        <f>F128*0.25</f>
        <v>42883.244999999995</v>
      </c>
    </row>
    <row r="129" spans="1:8" x14ac:dyDescent="0.25">
      <c r="A129" s="37" t="s">
        <v>306</v>
      </c>
      <c r="B129" s="37" t="s">
        <v>307</v>
      </c>
      <c r="C129" s="37" t="s">
        <v>27</v>
      </c>
      <c r="D129" s="1">
        <v>230250.81</v>
      </c>
      <c r="E129" s="1">
        <v>35749.300000000003</v>
      </c>
      <c r="F129" s="1">
        <f>D129-E129</f>
        <v>194501.51</v>
      </c>
      <c r="G129" s="7">
        <f>F129*0.75</f>
        <v>145876.13250000001</v>
      </c>
      <c r="H129" s="7">
        <f>F129*0.25</f>
        <v>48625.377500000002</v>
      </c>
    </row>
    <row r="130" spans="1:8" x14ac:dyDescent="0.25">
      <c r="A130" s="37" t="s">
        <v>457</v>
      </c>
      <c r="B130" s="37" t="s">
        <v>458</v>
      </c>
      <c r="C130" s="37" t="s">
        <v>19</v>
      </c>
      <c r="D130" s="1">
        <v>6319.36</v>
      </c>
      <c r="E130" s="1">
        <v>758.94</v>
      </c>
      <c r="F130" s="1">
        <f>D130-E130</f>
        <v>5560.42</v>
      </c>
      <c r="G130" s="7">
        <f>F130*0.75</f>
        <v>4170.3150000000005</v>
      </c>
      <c r="H130" s="7">
        <f>F130*0.25</f>
        <v>1390.105</v>
      </c>
    </row>
    <row r="131" spans="1:8" x14ac:dyDescent="0.25">
      <c r="A131" s="37" t="s">
        <v>178</v>
      </c>
      <c r="B131" s="37" t="s">
        <v>179</v>
      </c>
      <c r="C131" s="37" t="s">
        <v>52</v>
      </c>
      <c r="D131" s="1">
        <v>130058.6</v>
      </c>
      <c r="E131" s="1">
        <v>7594.7</v>
      </c>
      <c r="F131" s="1">
        <f>D131-E131</f>
        <v>122463.90000000001</v>
      </c>
      <c r="G131" s="7">
        <f>F131*0.75</f>
        <v>91847.925000000003</v>
      </c>
      <c r="H131" s="7">
        <f>F131*0.25</f>
        <v>30615.975000000002</v>
      </c>
    </row>
    <row r="132" spans="1:8" x14ac:dyDescent="0.25">
      <c r="A132" s="37" t="s">
        <v>591</v>
      </c>
      <c r="B132" s="37" t="s">
        <v>592</v>
      </c>
      <c r="C132" s="37" t="s">
        <v>19</v>
      </c>
      <c r="D132" s="1">
        <v>0</v>
      </c>
      <c r="E132" s="1">
        <v>0</v>
      </c>
      <c r="F132" s="1">
        <f>D132-E132</f>
        <v>0</v>
      </c>
      <c r="G132" s="7">
        <f>F132*0.75</f>
        <v>0</v>
      </c>
      <c r="H132" s="7">
        <f>F132*0.25</f>
        <v>0</v>
      </c>
    </row>
    <row r="133" spans="1:8" x14ac:dyDescent="0.25">
      <c r="A133" s="37" t="s">
        <v>526</v>
      </c>
      <c r="B133" s="11" t="s">
        <v>838</v>
      </c>
      <c r="D133" s="1">
        <v>1160901.7</v>
      </c>
      <c r="E133" s="1">
        <v>57323.58</v>
      </c>
      <c r="F133" s="1">
        <f>D133-E133</f>
        <v>1103578.1199999999</v>
      </c>
      <c r="G133" s="7">
        <f>F133*0.75</f>
        <v>827683.58999999985</v>
      </c>
      <c r="H133" s="7">
        <f>F133*0.25</f>
        <v>275894.52999999997</v>
      </c>
    </row>
    <row r="134" spans="1:8" x14ac:dyDescent="0.25">
      <c r="A134" s="37" t="s">
        <v>480</v>
      </c>
      <c r="B134" s="37" t="s">
        <v>481</v>
      </c>
      <c r="C134" s="37" t="s">
        <v>19</v>
      </c>
      <c r="D134" s="1">
        <v>0</v>
      </c>
      <c r="E134" s="1">
        <v>0</v>
      </c>
      <c r="F134" s="1">
        <f>D134-E134</f>
        <v>0</v>
      </c>
      <c r="G134" s="7">
        <f>F134*0.75</f>
        <v>0</v>
      </c>
      <c r="H134" s="7">
        <f>F134*0.25</f>
        <v>0</v>
      </c>
    </row>
    <row r="135" spans="1:8" x14ac:dyDescent="0.25">
      <c r="A135" s="37" t="s">
        <v>819</v>
      </c>
      <c r="B135" s="37" t="s">
        <v>820</v>
      </c>
      <c r="C135" s="37" t="s">
        <v>50</v>
      </c>
      <c r="D135" s="1">
        <v>208060.49</v>
      </c>
      <c r="E135" s="1">
        <v>2670.2</v>
      </c>
      <c r="F135" s="1">
        <f>D135-E135</f>
        <v>205390.28999999998</v>
      </c>
      <c r="G135" s="7">
        <f>F135*0.75</f>
        <v>154042.71749999997</v>
      </c>
      <c r="H135" s="7">
        <f>F135*0.25</f>
        <v>51347.572499999995</v>
      </c>
    </row>
    <row r="136" spans="1:8" x14ac:dyDescent="0.25">
      <c r="A136" s="37" t="s">
        <v>427</v>
      </c>
      <c r="B136" s="37" t="s">
        <v>428</v>
      </c>
      <c r="C136" s="37" t="s">
        <v>23</v>
      </c>
      <c r="D136" s="1">
        <v>0</v>
      </c>
      <c r="E136" s="1">
        <v>0</v>
      </c>
      <c r="F136" s="1">
        <f>D136-E136</f>
        <v>0</v>
      </c>
      <c r="G136" s="7">
        <f>F136*0.75</f>
        <v>0</v>
      </c>
      <c r="H136" s="7">
        <f>F136*0.25</f>
        <v>0</v>
      </c>
    </row>
    <row r="137" spans="1:8" x14ac:dyDescent="0.25">
      <c r="A137" s="37" t="s">
        <v>725</v>
      </c>
      <c r="B137" s="37" t="s">
        <v>726</v>
      </c>
      <c r="C137" s="37" t="s">
        <v>23</v>
      </c>
      <c r="D137" s="1">
        <v>59080.68</v>
      </c>
      <c r="E137" s="1">
        <v>2662.43</v>
      </c>
      <c r="F137" s="1">
        <f>D137-E137</f>
        <v>56418.25</v>
      </c>
      <c r="G137" s="7">
        <f>F137*0.75</f>
        <v>42313.6875</v>
      </c>
      <c r="H137" s="7">
        <f>F137*0.25</f>
        <v>14104.5625</v>
      </c>
    </row>
    <row r="138" spans="1:8" x14ac:dyDescent="0.25">
      <c r="A138" s="37" t="s">
        <v>615</v>
      </c>
      <c r="B138" s="37" t="s">
        <v>616</v>
      </c>
      <c r="C138" s="37" t="s">
        <v>23</v>
      </c>
      <c r="D138" s="1">
        <v>0</v>
      </c>
      <c r="E138" s="1">
        <v>0</v>
      </c>
      <c r="F138" s="1">
        <f>D138-E138</f>
        <v>0</v>
      </c>
      <c r="G138" s="7">
        <f>F138*0.75</f>
        <v>0</v>
      </c>
      <c r="H138" s="7">
        <f>F138*0.25</f>
        <v>0</v>
      </c>
    </row>
    <row r="139" spans="1:8" x14ac:dyDescent="0.25">
      <c r="A139" s="37" t="s">
        <v>787</v>
      </c>
      <c r="B139" s="37" t="s">
        <v>788</v>
      </c>
      <c r="C139" s="37" t="s">
        <v>23</v>
      </c>
      <c r="D139" s="1">
        <v>0</v>
      </c>
      <c r="E139" s="1">
        <v>0</v>
      </c>
      <c r="F139" s="1">
        <f>D139-E139</f>
        <v>0</v>
      </c>
      <c r="G139" s="7">
        <f>F139*0.75</f>
        <v>0</v>
      </c>
      <c r="H139" s="7">
        <f>F139*0.25</f>
        <v>0</v>
      </c>
    </row>
    <row r="140" spans="1:8" x14ac:dyDescent="0.25">
      <c r="A140" s="37" t="s">
        <v>190</v>
      </c>
      <c r="B140" s="37" t="s">
        <v>191</v>
      </c>
      <c r="C140" s="37" t="s">
        <v>39</v>
      </c>
      <c r="D140" s="1">
        <v>0</v>
      </c>
      <c r="E140" s="1">
        <v>0</v>
      </c>
      <c r="F140" s="1">
        <f>D140-E140</f>
        <v>0</v>
      </c>
      <c r="G140" s="7">
        <f>F140*0.75</f>
        <v>0</v>
      </c>
      <c r="H140" s="7">
        <f>F140*0.25</f>
        <v>0</v>
      </c>
    </row>
    <row r="141" spans="1:8" x14ac:dyDescent="0.25">
      <c r="A141" s="37" t="s">
        <v>402</v>
      </c>
      <c r="B141" s="37" t="s">
        <v>403</v>
      </c>
      <c r="C141" s="37" t="s">
        <v>14</v>
      </c>
      <c r="D141" s="1">
        <v>0</v>
      </c>
      <c r="E141" s="1">
        <v>0</v>
      </c>
      <c r="F141" s="1">
        <f>D141-E141</f>
        <v>0</v>
      </c>
      <c r="G141" s="7">
        <f>F141*0.75</f>
        <v>0</v>
      </c>
      <c r="H141" s="7">
        <f>F141*0.25</f>
        <v>0</v>
      </c>
    </row>
    <row r="142" spans="1:8" x14ac:dyDescent="0.25">
      <c r="A142" s="37" t="s">
        <v>765</v>
      </c>
      <c r="B142" s="37" t="s">
        <v>766</v>
      </c>
      <c r="C142" s="37" t="s">
        <v>19</v>
      </c>
      <c r="D142" s="1">
        <v>0</v>
      </c>
      <c r="E142" s="1">
        <v>0</v>
      </c>
      <c r="F142" s="1">
        <f>D142-E142</f>
        <v>0</v>
      </c>
      <c r="G142" s="7">
        <f>F142*0.75</f>
        <v>0</v>
      </c>
      <c r="H142" s="7">
        <f>F142*0.25</f>
        <v>0</v>
      </c>
    </row>
    <row r="143" spans="1:8" x14ac:dyDescent="0.25">
      <c r="A143" s="37" t="s">
        <v>360</v>
      </c>
      <c r="B143" s="37" t="s">
        <v>361</v>
      </c>
      <c r="C143" s="37" t="s">
        <v>23</v>
      </c>
      <c r="D143" s="1">
        <v>0</v>
      </c>
      <c r="E143" s="1">
        <v>0</v>
      </c>
      <c r="F143" s="1">
        <f>D143-E143</f>
        <v>0</v>
      </c>
      <c r="G143" s="7">
        <f>F143*0.75</f>
        <v>0</v>
      </c>
      <c r="H143" s="7">
        <f>F143*0.25</f>
        <v>0</v>
      </c>
    </row>
    <row r="144" spans="1:8" x14ac:dyDescent="0.25">
      <c r="A144" s="37" t="s">
        <v>807</v>
      </c>
      <c r="B144" s="37" t="s">
        <v>808</v>
      </c>
      <c r="C144" s="37" t="s">
        <v>29</v>
      </c>
      <c r="D144" s="1">
        <v>0</v>
      </c>
      <c r="E144" s="1">
        <v>0</v>
      </c>
      <c r="F144" s="1">
        <f>D144-E144</f>
        <v>0</v>
      </c>
      <c r="G144" s="7">
        <f>F144*0.75</f>
        <v>0</v>
      </c>
      <c r="H144" s="7">
        <f>F144*0.25</f>
        <v>0</v>
      </c>
    </row>
    <row r="145" spans="1:8" x14ac:dyDescent="0.25">
      <c r="A145" s="37" t="s">
        <v>400</v>
      </c>
      <c r="B145" s="37" t="s">
        <v>401</v>
      </c>
      <c r="C145" s="37" t="s">
        <v>48</v>
      </c>
      <c r="D145" s="1">
        <v>0</v>
      </c>
      <c r="E145" s="1">
        <v>0</v>
      </c>
      <c r="F145" s="1">
        <f>D145-E145</f>
        <v>0</v>
      </c>
      <c r="G145" s="7">
        <f>F145*0.75</f>
        <v>0</v>
      </c>
      <c r="H145" s="7">
        <f>F145*0.25</f>
        <v>0</v>
      </c>
    </row>
    <row r="146" spans="1:8" x14ac:dyDescent="0.25">
      <c r="A146" s="37" t="s">
        <v>358</v>
      </c>
      <c r="B146" s="37" t="s">
        <v>359</v>
      </c>
      <c r="C146" s="37" t="s">
        <v>19</v>
      </c>
      <c r="D146" s="1">
        <v>0</v>
      </c>
      <c r="E146" s="1">
        <v>0</v>
      </c>
      <c r="F146" s="1">
        <f>D146-E146</f>
        <v>0</v>
      </c>
      <c r="G146" s="7">
        <f>F146*0.75</f>
        <v>0</v>
      </c>
      <c r="H146" s="7">
        <f>F146*0.25</f>
        <v>0</v>
      </c>
    </row>
    <row r="147" spans="1:8" x14ac:dyDescent="0.25">
      <c r="A147" s="37" t="s">
        <v>272</v>
      </c>
      <c r="B147" s="37" t="s">
        <v>273</v>
      </c>
      <c r="C147" s="37" t="s">
        <v>33</v>
      </c>
      <c r="D147" s="1">
        <v>0</v>
      </c>
      <c r="E147" s="1">
        <v>0</v>
      </c>
      <c r="F147" s="1">
        <f>D147-E147</f>
        <v>0</v>
      </c>
      <c r="G147" s="7">
        <f>F147*0.75</f>
        <v>0</v>
      </c>
      <c r="H147" s="7">
        <f>F147*0.25</f>
        <v>0</v>
      </c>
    </row>
    <row r="148" spans="1:8" x14ac:dyDescent="0.25">
      <c r="A148" s="37" t="s">
        <v>783</v>
      </c>
      <c r="B148" s="37" t="s">
        <v>784</v>
      </c>
      <c r="C148" s="37" t="s">
        <v>19</v>
      </c>
      <c r="D148" s="1">
        <v>0</v>
      </c>
      <c r="E148" s="1">
        <v>0</v>
      </c>
      <c r="F148" s="1">
        <f>D148-E148</f>
        <v>0</v>
      </c>
      <c r="G148" s="7">
        <f>F148*0.75</f>
        <v>0</v>
      </c>
      <c r="H148" s="7">
        <f>F148*0.25</f>
        <v>0</v>
      </c>
    </row>
    <row r="149" spans="1:8" x14ac:dyDescent="0.25">
      <c r="A149" s="37" t="s">
        <v>258</v>
      </c>
      <c r="B149" s="37" t="s">
        <v>259</v>
      </c>
      <c r="C149" s="37" t="s">
        <v>19</v>
      </c>
      <c r="D149" s="1">
        <v>0</v>
      </c>
      <c r="E149" s="1">
        <v>0</v>
      </c>
      <c r="F149" s="1">
        <f>D149-E149</f>
        <v>0</v>
      </c>
      <c r="G149" s="7">
        <f>F149*0.75</f>
        <v>0</v>
      </c>
      <c r="H149" s="7">
        <f>F149*0.25</f>
        <v>0</v>
      </c>
    </row>
    <row r="150" spans="1:8" x14ac:dyDescent="0.25">
      <c r="A150" s="37" t="s">
        <v>541</v>
      </c>
      <c r="B150" s="37" t="s">
        <v>542</v>
      </c>
      <c r="C150" s="37" t="s">
        <v>52</v>
      </c>
      <c r="D150" s="1">
        <v>0</v>
      </c>
      <c r="E150" s="1">
        <v>0</v>
      </c>
      <c r="F150" s="1">
        <f>D150-E150</f>
        <v>0</v>
      </c>
      <c r="G150" s="7">
        <f>F150*0.75</f>
        <v>0</v>
      </c>
      <c r="H150" s="7">
        <f>F150*0.25</f>
        <v>0</v>
      </c>
    </row>
    <row r="151" spans="1:8" x14ac:dyDescent="0.25">
      <c r="A151" s="37" t="s">
        <v>743</v>
      </c>
      <c r="B151" s="37" t="s">
        <v>744</v>
      </c>
      <c r="C151" s="37" t="s">
        <v>19</v>
      </c>
      <c r="D151" s="1">
        <v>94729.29</v>
      </c>
      <c r="E151" s="1">
        <v>15175.63</v>
      </c>
      <c r="F151" s="1">
        <f>D151-E151</f>
        <v>79553.659999999989</v>
      </c>
      <c r="G151" s="7">
        <f>F151*0.75</f>
        <v>59665.244999999995</v>
      </c>
      <c r="H151" s="7">
        <f>F151*0.25</f>
        <v>19888.414999999997</v>
      </c>
    </row>
    <row r="152" spans="1:8" x14ac:dyDescent="0.25">
      <c r="A152" s="37" t="s">
        <v>745</v>
      </c>
      <c r="B152" s="37" t="s">
        <v>746</v>
      </c>
      <c r="C152" s="37" t="s">
        <v>23</v>
      </c>
      <c r="D152" s="1">
        <v>519491.41</v>
      </c>
      <c r="E152" s="1">
        <v>39516.519999999997</v>
      </c>
      <c r="F152" s="1">
        <f>D152-E152</f>
        <v>479974.88999999996</v>
      </c>
      <c r="G152" s="7">
        <f>F152*0.75</f>
        <v>359981.16749999998</v>
      </c>
      <c r="H152" s="7">
        <f>F152*0.25</f>
        <v>119993.72249999999</v>
      </c>
    </row>
    <row r="153" spans="1:8" x14ac:dyDescent="0.25">
      <c r="A153" s="37" t="s">
        <v>372</v>
      </c>
      <c r="B153" s="37" t="s">
        <v>373</v>
      </c>
      <c r="C153" s="37" t="s">
        <v>23</v>
      </c>
      <c r="D153" s="1">
        <v>46256.59</v>
      </c>
      <c r="E153" s="1">
        <v>4666.95</v>
      </c>
      <c r="F153" s="1">
        <f>D153-E153</f>
        <v>41589.64</v>
      </c>
      <c r="G153" s="7">
        <f>F153*0.75</f>
        <v>31192.23</v>
      </c>
      <c r="H153" s="7">
        <f>F153*0.25</f>
        <v>10397.41</v>
      </c>
    </row>
    <row r="154" spans="1:8" x14ac:dyDescent="0.25">
      <c r="A154" s="37" t="s">
        <v>429</v>
      </c>
      <c r="B154" s="37" t="s">
        <v>430</v>
      </c>
      <c r="C154" s="37" t="s">
        <v>27</v>
      </c>
      <c r="D154" s="1">
        <v>0</v>
      </c>
      <c r="E154" s="1">
        <v>0</v>
      </c>
      <c r="F154" s="1">
        <f>D154-E154</f>
        <v>0</v>
      </c>
      <c r="G154" s="7">
        <f>F154*0.75</f>
        <v>0</v>
      </c>
      <c r="H154" s="7">
        <f>F154*0.25</f>
        <v>0</v>
      </c>
    </row>
    <row r="155" spans="1:8" x14ac:dyDescent="0.25">
      <c r="A155" s="37" t="s">
        <v>417</v>
      </c>
      <c r="B155" s="37" t="s">
        <v>418</v>
      </c>
      <c r="C155" s="37" t="s">
        <v>27</v>
      </c>
      <c r="D155" s="1">
        <v>0</v>
      </c>
      <c r="E155" s="1">
        <v>0</v>
      </c>
      <c r="F155" s="1">
        <f>D155-E155</f>
        <v>0</v>
      </c>
      <c r="G155" s="7">
        <f>F155*0.75</f>
        <v>0</v>
      </c>
      <c r="H155" s="7">
        <f>F155*0.25</f>
        <v>0</v>
      </c>
    </row>
    <row r="156" spans="1:8" x14ac:dyDescent="0.25">
      <c r="A156" s="37" t="s">
        <v>386</v>
      </c>
      <c r="B156" s="37" t="s">
        <v>387</v>
      </c>
      <c r="C156" s="37" t="s">
        <v>23</v>
      </c>
      <c r="D156" s="1">
        <v>0</v>
      </c>
      <c r="E156" s="1">
        <v>0</v>
      </c>
      <c r="F156" s="1">
        <f>D156-E156</f>
        <v>0</v>
      </c>
      <c r="G156" s="7">
        <f>F156*0.75</f>
        <v>0</v>
      </c>
      <c r="H156" s="7">
        <f>F156*0.25</f>
        <v>0</v>
      </c>
    </row>
    <row r="157" spans="1:8" x14ac:dyDescent="0.25">
      <c r="A157" s="37" t="s">
        <v>415</v>
      </c>
      <c r="B157" s="37" t="s">
        <v>416</v>
      </c>
      <c r="C157" s="37" t="s">
        <v>35</v>
      </c>
      <c r="D157" s="1">
        <v>40093.86</v>
      </c>
      <c r="E157" s="1">
        <v>3329.89</v>
      </c>
      <c r="F157" s="1">
        <f>D157-E157</f>
        <v>36763.97</v>
      </c>
      <c r="G157" s="7">
        <f>F157*0.75</f>
        <v>27572.977500000001</v>
      </c>
      <c r="H157" s="7">
        <f>F157*0.25</f>
        <v>9190.9925000000003</v>
      </c>
    </row>
    <row r="158" spans="1:8" x14ac:dyDescent="0.25">
      <c r="A158" s="37" t="s">
        <v>611</v>
      </c>
      <c r="B158" s="37" t="s">
        <v>612</v>
      </c>
      <c r="C158" s="37" t="s">
        <v>23</v>
      </c>
      <c r="D158" s="1">
        <v>0</v>
      </c>
      <c r="E158" s="1">
        <v>0</v>
      </c>
      <c r="F158" s="1">
        <f>D158-E158</f>
        <v>0</v>
      </c>
      <c r="G158" s="7">
        <f>F158*0.75</f>
        <v>0</v>
      </c>
      <c r="H158" s="7">
        <f>F158*0.25</f>
        <v>0</v>
      </c>
    </row>
    <row r="159" spans="1:8" x14ac:dyDescent="0.25">
      <c r="A159" s="37" t="s">
        <v>224</v>
      </c>
      <c r="B159" s="37" t="s">
        <v>225</v>
      </c>
      <c r="C159" s="37" t="s">
        <v>52</v>
      </c>
      <c r="D159" s="1">
        <v>3508.33</v>
      </c>
      <c r="E159" s="1">
        <v>948.42</v>
      </c>
      <c r="F159" s="1">
        <f>D159-E159</f>
        <v>2559.91</v>
      </c>
      <c r="G159" s="7">
        <f>F159*0.75</f>
        <v>1919.9324999999999</v>
      </c>
      <c r="H159" s="7">
        <f>F159*0.25</f>
        <v>639.97749999999996</v>
      </c>
    </row>
    <row r="160" spans="1:8" x14ac:dyDescent="0.25">
      <c r="A160" s="37" t="s">
        <v>431</v>
      </c>
      <c r="B160" s="37" t="s">
        <v>432</v>
      </c>
      <c r="C160" s="37" t="s">
        <v>26</v>
      </c>
      <c r="D160" s="1">
        <v>30324.12</v>
      </c>
      <c r="E160" s="1">
        <v>1928.58</v>
      </c>
      <c r="F160" s="1">
        <f>D160-E160</f>
        <v>28395.54</v>
      </c>
      <c r="G160" s="7">
        <f>F160*0.75</f>
        <v>21296.654999999999</v>
      </c>
      <c r="H160" s="7">
        <f>F160*0.25</f>
        <v>7098.8850000000002</v>
      </c>
    </row>
    <row r="161" spans="1:8" x14ac:dyDescent="0.25">
      <c r="A161" s="37" t="s">
        <v>302</v>
      </c>
      <c r="B161" s="37" t="s">
        <v>303</v>
      </c>
      <c r="C161" s="37" t="s">
        <v>29</v>
      </c>
      <c r="D161" s="1">
        <v>0</v>
      </c>
      <c r="E161" s="1">
        <v>0</v>
      </c>
      <c r="F161" s="1">
        <f>D161-E161</f>
        <v>0</v>
      </c>
      <c r="G161" s="7">
        <f>F161*0.75</f>
        <v>0</v>
      </c>
      <c r="H161" s="7">
        <f>F161*0.25</f>
        <v>0</v>
      </c>
    </row>
    <row r="162" spans="1:8" x14ac:dyDescent="0.25">
      <c r="A162" s="37" t="s">
        <v>316</v>
      </c>
      <c r="B162" s="37" t="s">
        <v>317</v>
      </c>
      <c r="C162" s="37" t="s">
        <v>19</v>
      </c>
      <c r="D162" s="1">
        <v>40394.47</v>
      </c>
      <c r="E162" s="1">
        <v>1820.35</v>
      </c>
      <c r="F162" s="1">
        <f>D162-E162</f>
        <v>38574.120000000003</v>
      </c>
      <c r="G162" s="7">
        <f>F162*0.75</f>
        <v>28930.590000000004</v>
      </c>
      <c r="H162" s="7">
        <f>F162*0.25</f>
        <v>9643.5300000000007</v>
      </c>
    </row>
    <row r="163" spans="1:8" x14ac:dyDescent="0.25">
      <c r="A163" s="37" t="s">
        <v>304</v>
      </c>
      <c r="B163" s="37" t="s">
        <v>305</v>
      </c>
      <c r="C163" s="37" t="s">
        <v>27</v>
      </c>
      <c r="D163" s="1">
        <v>0</v>
      </c>
      <c r="E163" s="1">
        <v>0</v>
      </c>
      <c r="F163" s="1">
        <f>D163-E163</f>
        <v>0</v>
      </c>
      <c r="G163" s="7">
        <f>F163*0.75</f>
        <v>0</v>
      </c>
      <c r="H163" s="7">
        <f>F163*0.25</f>
        <v>0</v>
      </c>
    </row>
    <row r="164" spans="1:8" x14ac:dyDescent="0.25">
      <c r="A164" s="37" t="s">
        <v>310</v>
      </c>
      <c r="B164" s="37" t="s">
        <v>311</v>
      </c>
      <c r="C164" s="37" t="s">
        <v>19</v>
      </c>
      <c r="D164" s="1">
        <v>55107.41</v>
      </c>
      <c r="E164" s="1">
        <v>3963.15</v>
      </c>
      <c r="F164" s="1">
        <f>D164-E164</f>
        <v>51144.26</v>
      </c>
      <c r="G164" s="7">
        <f>F164*0.75</f>
        <v>38358.195</v>
      </c>
      <c r="H164" s="7">
        <f>F164*0.25</f>
        <v>12786.065000000001</v>
      </c>
    </row>
    <row r="165" spans="1:8" x14ac:dyDescent="0.25">
      <c r="A165" s="37" t="s">
        <v>308</v>
      </c>
      <c r="B165" s="37" t="s">
        <v>309</v>
      </c>
      <c r="C165" s="37" t="s">
        <v>52</v>
      </c>
      <c r="D165" s="1">
        <v>4388.57</v>
      </c>
      <c r="E165" s="1">
        <v>1186.3699999999999</v>
      </c>
      <c r="F165" s="1">
        <f>D165-E165</f>
        <v>3202.2</v>
      </c>
      <c r="G165" s="7">
        <f>F165*0.75</f>
        <v>2401.6499999999996</v>
      </c>
      <c r="H165" s="7">
        <f>F165*0.25</f>
        <v>800.55</v>
      </c>
    </row>
    <row r="166" spans="1:8" x14ac:dyDescent="0.25">
      <c r="A166" s="37" t="s">
        <v>631</v>
      </c>
      <c r="B166" s="37" t="s">
        <v>632</v>
      </c>
      <c r="C166" s="37" t="s">
        <v>19</v>
      </c>
      <c r="D166" s="1">
        <v>0</v>
      </c>
      <c r="E166" s="1">
        <v>0</v>
      </c>
      <c r="F166" s="1">
        <f>D166-E166</f>
        <v>0</v>
      </c>
      <c r="G166" s="7">
        <f>F166*0.75</f>
        <v>0</v>
      </c>
      <c r="H166" s="7">
        <f>F166*0.25</f>
        <v>0</v>
      </c>
    </row>
    <row r="167" spans="1:8" x14ac:dyDescent="0.25">
      <c r="A167" s="37" t="s">
        <v>589</v>
      </c>
      <c r="B167" s="37" t="s">
        <v>590</v>
      </c>
      <c r="C167" s="37" t="s">
        <v>52</v>
      </c>
      <c r="D167" s="1">
        <v>0</v>
      </c>
      <c r="E167" s="1">
        <v>0</v>
      </c>
      <c r="F167" s="1">
        <f>D167-E167</f>
        <v>0</v>
      </c>
      <c r="G167" s="7">
        <f>F167*0.75</f>
        <v>0</v>
      </c>
      <c r="H167" s="7">
        <f>F167*0.25</f>
        <v>0</v>
      </c>
    </row>
    <row r="168" spans="1:8" x14ac:dyDescent="0.25">
      <c r="A168" s="37" t="s">
        <v>421</v>
      </c>
      <c r="B168" s="37" t="s">
        <v>422</v>
      </c>
      <c r="C168" s="37" t="s">
        <v>14</v>
      </c>
      <c r="D168" s="1">
        <v>0</v>
      </c>
      <c r="E168" s="1">
        <v>0</v>
      </c>
      <c r="F168" s="1">
        <f>D168-E168</f>
        <v>0</v>
      </c>
      <c r="G168" s="7">
        <f>F168*0.75</f>
        <v>0</v>
      </c>
      <c r="H168" s="7">
        <f>F168*0.25</f>
        <v>0</v>
      </c>
    </row>
    <row r="169" spans="1:8" x14ac:dyDescent="0.25">
      <c r="A169" s="37" t="s">
        <v>545</v>
      </c>
      <c r="B169" s="37" t="s">
        <v>546</v>
      </c>
      <c r="C169" s="37" t="s">
        <v>23</v>
      </c>
      <c r="D169" s="1">
        <v>0</v>
      </c>
      <c r="E169" s="1">
        <v>0</v>
      </c>
      <c r="F169" s="1">
        <f>D169-E169</f>
        <v>0</v>
      </c>
      <c r="G169" s="7">
        <f>F169*0.75</f>
        <v>0</v>
      </c>
      <c r="H169" s="7">
        <f>F169*0.25</f>
        <v>0</v>
      </c>
    </row>
    <row r="170" spans="1:8" x14ac:dyDescent="0.25">
      <c r="A170" s="37" t="s">
        <v>506</v>
      </c>
      <c r="B170" s="37" t="s">
        <v>507</v>
      </c>
      <c r="C170" s="37" t="s">
        <v>52</v>
      </c>
      <c r="D170" s="1">
        <v>0</v>
      </c>
      <c r="E170" s="1">
        <v>0</v>
      </c>
      <c r="F170" s="1">
        <f>D170-E170</f>
        <v>0</v>
      </c>
      <c r="G170" s="7">
        <f>F170*0.75</f>
        <v>0</v>
      </c>
      <c r="H170" s="7">
        <f>F170*0.25</f>
        <v>0</v>
      </c>
    </row>
    <row r="171" spans="1:8" x14ac:dyDescent="0.25">
      <c r="A171" s="37" t="s">
        <v>543</v>
      </c>
      <c r="B171" s="37" t="s">
        <v>544</v>
      </c>
      <c r="C171" s="37" t="s">
        <v>14</v>
      </c>
      <c r="D171" s="1">
        <v>0</v>
      </c>
      <c r="E171" s="1">
        <v>0</v>
      </c>
      <c r="F171" s="1">
        <f>D171-E171</f>
        <v>0</v>
      </c>
      <c r="G171" s="7">
        <f>F171*0.75</f>
        <v>0</v>
      </c>
      <c r="H171" s="7">
        <f>F171*0.25</f>
        <v>0</v>
      </c>
    </row>
    <row r="172" spans="1:8" x14ac:dyDescent="0.25">
      <c r="A172" s="37" t="s">
        <v>797</v>
      </c>
      <c r="B172" s="37" t="s">
        <v>798</v>
      </c>
      <c r="C172" s="37" t="s">
        <v>19</v>
      </c>
      <c r="D172" s="1">
        <v>31200.47</v>
      </c>
      <c r="E172" s="1">
        <v>3404.3</v>
      </c>
      <c r="F172" s="1">
        <f>D172-E172</f>
        <v>27796.170000000002</v>
      </c>
      <c r="G172" s="7">
        <f>F172*0.75</f>
        <v>20847.127500000002</v>
      </c>
      <c r="H172" s="7">
        <f>F172*0.25</f>
        <v>6949.0425000000005</v>
      </c>
    </row>
    <row r="173" spans="1:8" x14ac:dyDescent="0.25">
      <c r="A173" s="37" t="s">
        <v>320</v>
      </c>
      <c r="B173" s="37" t="s">
        <v>321</v>
      </c>
      <c r="C173" s="37" t="s">
        <v>50</v>
      </c>
      <c r="D173" s="1">
        <v>0</v>
      </c>
      <c r="E173" s="1">
        <v>0</v>
      </c>
      <c r="F173" s="1">
        <f>D173-E173</f>
        <v>0</v>
      </c>
      <c r="G173" s="7">
        <f>F173*0.75</f>
        <v>0</v>
      </c>
      <c r="H173" s="7">
        <f>F173*0.25</f>
        <v>0</v>
      </c>
    </row>
    <row r="174" spans="1:8" x14ac:dyDescent="0.25">
      <c r="A174" s="37" t="s">
        <v>709</v>
      </c>
      <c r="B174" s="37" t="s">
        <v>710</v>
      </c>
      <c r="C174" s="37" t="s">
        <v>19</v>
      </c>
      <c r="D174" s="1">
        <v>0</v>
      </c>
      <c r="E174" s="1">
        <v>0</v>
      </c>
      <c r="F174" s="1">
        <f>D174-E174</f>
        <v>0</v>
      </c>
      <c r="G174" s="7">
        <f>F174*0.75</f>
        <v>0</v>
      </c>
      <c r="H174" s="7">
        <f>F174*0.25</f>
        <v>0</v>
      </c>
    </row>
    <row r="175" spans="1:8" x14ac:dyDescent="0.25">
      <c r="A175" s="37" t="s">
        <v>785</v>
      </c>
      <c r="B175" s="37" t="s">
        <v>786</v>
      </c>
      <c r="C175" s="37" t="s">
        <v>23</v>
      </c>
      <c r="D175" s="1">
        <v>0</v>
      </c>
      <c r="E175" s="1">
        <v>0</v>
      </c>
      <c r="F175" s="1">
        <f>D175-E175</f>
        <v>0</v>
      </c>
      <c r="G175" s="7">
        <f>F175*0.75</f>
        <v>0</v>
      </c>
      <c r="H175" s="7">
        <f>F175*0.25</f>
        <v>0</v>
      </c>
    </row>
    <row r="176" spans="1:8" x14ac:dyDescent="0.25">
      <c r="A176" s="37" t="s">
        <v>753</v>
      </c>
      <c r="B176" s="37" t="s">
        <v>754</v>
      </c>
      <c r="C176" s="37" t="s">
        <v>19</v>
      </c>
      <c r="D176" s="1">
        <v>705915.59</v>
      </c>
      <c r="E176" s="1">
        <v>79507.070000000007</v>
      </c>
      <c r="F176" s="1">
        <f>D176-E176</f>
        <v>626408.52</v>
      </c>
      <c r="G176" s="7">
        <f>F176*0.75</f>
        <v>469806.39</v>
      </c>
      <c r="H176" s="7">
        <f>F176*0.25</f>
        <v>156602.13</v>
      </c>
    </row>
    <row r="177" spans="1:8" x14ac:dyDescent="0.25">
      <c r="A177" s="37" t="s">
        <v>575</v>
      </c>
      <c r="B177" s="37" t="s">
        <v>841</v>
      </c>
      <c r="D177" s="1">
        <v>0</v>
      </c>
      <c r="E177" s="1">
        <v>0</v>
      </c>
      <c r="F177" s="1">
        <f>D177-E177</f>
        <v>0</v>
      </c>
      <c r="G177" s="7">
        <f>F177*0.75</f>
        <v>0</v>
      </c>
      <c r="H177" s="7">
        <f>F177*0.25</f>
        <v>0</v>
      </c>
    </row>
    <row r="178" spans="1:8" x14ac:dyDescent="0.25">
      <c r="A178" s="37" t="s">
        <v>633</v>
      </c>
      <c r="B178" s="37" t="s">
        <v>634</v>
      </c>
      <c r="C178" s="37" t="s">
        <v>52</v>
      </c>
      <c r="D178" s="1">
        <v>0</v>
      </c>
      <c r="E178" s="1">
        <v>0</v>
      </c>
      <c r="F178" s="1">
        <f>D178-E178</f>
        <v>0</v>
      </c>
      <c r="G178" s="7">
        <f>F178*0.75</f>
        <v>0</v>
      </c>
      <c r="H178" s="7">
        <f>F178*0.25</f>
        <v>0</v>
      </c>
    </row>
    <row r="179" spans="1:8" x14ac:dyDescent="0.25">
      <c r="A179" s="37" t="s">
        <v>599</v>
      </c>
      <c r="B179" s="37" t="s">
        <v>600</v>
      </c>
      <c r="C179" s="37" t="s">
        <v>23</v>
      </c>
      <c r="D179" s="1">
        <v>0</v>
      </c>
      <c r="E179" s="1">
        <v>0</v>
      </c>
      <c r="F179" s="1">
        <f>D179-E179</f>
        <v>0</v>
      </c>
      <c r="G179" s="7">
        <f>F179*0.75</f>
        <v>0</v>
      </c>
      <c r="H179" s="7">
        <f>F179*0.25</f>
        <v>0</v>
      </c>
    </row>
    <row r="180" spans="1:8" x14ac:dyDescent="0.25">
      <c r="A180" s="37" t="s">
        <v>390</v>
      </c>
      <c r="B180" s="37" t="s">
        <v>391</v>
      </c>
      <c r="C180" s="37" t="s">
        <v>23</v>
      </c>
      <c r="D180" s="1">
        <v>0</v>
      </c>
      <c r="E180" s="1">
        <v>0</v>
      </c>
      <c r="F180" s="1">
        <f>D180-E180</f>
        <v>0</v>
      </c>
      <c r="G180" s="7">
        <f>F180*0.75</f>
        <v>0</v>
      </c>
      <c r="H180" s="7">
        <f>F180*0.25</f>
        <v>0</v>
      </c>
    </row>
    <row r="181" spans="1:8" x14ac:dyDescent="0.25">
      <c r="A181" s="37" t="s">
        <v>382</v>
      </c>
      <c r="B181" s="37" t="s">
        <v>383</v>
      </c>
      <c r="C181" s="37" t="s">
        <v>27</v>
      </c>
      <c r="D181" s="1">
        <v>0</v>
      </c>
      <c r="E181" s="1">
        <v>0</v>
      </c>
      <c r="F181" s="1">
        <f>D181-E181</f>
        <v>0</v>
      </c>
      <c r="G181" s="7">
        <f>F181*0.75</f>
        <v>0</v>
      </c>
      <c r="H181" s="7">
        <f>F181*0.25</f>
        <v>0</v>
      </c>
    </row>
    <row r="182" spans="1:8" x14ac:dyDescent="0.25">
      <c r="A182" s="37" t="s">
        <v>396</v>
      </c>
      <c r="B182" s="37" t="s">
        <v>397</v>
      </c>
      <c r="C182" s="37" t="s">
        <v>52</v>
      </c>
      <c r="D182" s="1">
        <v>0</v>
      </c>
      <c r="E182" s="1">
        <v>0</v>
      </c>
      <c r="F182" s="1">
        <f>D182-E182</f>
        <v>0</v>
      </c>
      <c r="G182" s="7">
        <f>F182*0.75</f>
        <v>0</v>
      </c>
      <c r="H182" s="7">
        <f>F182*0.25</f>
        <v>0</v>
      </c>
    </row>
    <row r="183" spans="1:8" x14ac:dyDescent="0.25">
      <c r="A183" s="37" t="s">
        <v>498</v>
      </c>
      <c r="B183" s="37" t="s">
        <v>499</v>
      </c>
      <c r="C183" s="37" t="s">
        <v>19</v>
      </c>
      <c r="D183" s="1">
        <v>0</v>
      </c>
      <c r="E183" s="1">
        <v>0</v>
      </c>
      <c r="F183" s="1">
        <f>D183-E183</f>
        <v>0</v>
      </c>
      <c r="G183" s="7">
        <f>F183*0.75</f>
        <v>0</v>
      </c>
      <c r="H183" s="7">
        <f>F183*0.25</f>
        <v>0</v>
      </c>
    </row>
    <row r="184" spans="1:8" x14ac:dyDescent="0.25">
      <c r="A184" s="37" t="s">
        <v>829</v>
      </c>
      <c r="B184" s="37" t="s">
        <v>830</v>
      </c>
      <c r="C184" s="37" t="s">
        <v>19</v>
      </c>
      <c r="D184" s="1">
        <v>254677.17</v>
      </c>
      <c r="E184" s="1">
        <v>24272.91</v>
      </c>
      <c r="F184" s="1">
        <f>D184-E184</f>
        <v>230404.26</v>
      </c>
      <c r="G184" s="7">
        <f>F184*0.75</f>
        <v>172803.19500000001</v>
      </c>
      <c r="H184" s="7">
        <f>F184*0.25</f>
        <v>57601.065000000002</v>
      </c>
    </row>
    <row r="185" spans="1:8" x14ac:dyDescent="0.25">
      <c r="A185" s="37" t="s">
        <v>413</v>
      </c>
      <c r="B185" s="37" t="s">
        <v>414</v>
      </c>
      <c r="C185" s="37" t="s">
        <v>63</v>
      </c>
      <c r="D185" s="1">
        <v>0</v>
      </c>
      <c r="E185" s="1">
        <v>0</v>
      </c>
      <c r="F185" s="1">
        <f>D185-E185</f>
        <v>0</v>
      </c>
      <c r="G185" s="7">
        <f>F185*0.75</f>
        <v>0</v>
      </c>
      <c r="H185" s="7">
        <f>F185*0.25</f>
        <v>0</v>
      </c>
    </row>
    <row r="186" spans="1:8" x14ac:dyDescent="0.25">
      <c r="A186" s="37" t="s">
        <v>564</v>
      </c>
      <c r="B186" s="37" t="s">
        <v>565</v>
      </c>
      <c r="C186" s="37" t="s">
        <v>19</v>
      </c>
      <c r="D186" s="1">
        <v>0</v>
      </c>
      <c r="E186" s="1">
        <v>0</v>
      </c>
      <c r="F186" s="1">
        <f>D186-E186</f>
        <v>0</v>
      </c>
      <c r="G186" s="7">
        <f>F186*0.75</f>
        <v>0</v>
      </c>
      <c r="H186" s="7">
        <f>F186*0.25</f>
        <v>0</v>
      </c>
    </row>
    <row r="187" spans="1:8" x14ac:dyDescent="0.25">
      <c r="A187" s="37" t="s">
        <v>605</v>
      </c>
      <c r="B187" s="37" t="s">
        <v>606</v>
      </c>
      <c r="C187" s="37" t="s">
        <v>27</v>
      </c>
      <c r="D187" s="1">
        <v>629011.57999999996</v>
      </c>
      <c r="E187" s="1">
        <v>79288.36</v>
      </c>
      <c r="F187" s="1">
        <f>D187-E187</f>
        <v>549723.22</v>
      </c>
      <c r="G187" s="7">
        <f>F187*0.75</f>
        <v>412292.41499999998</v>
      </c>
      <c r="H187" s="7">
        <f>F187*0.25</f>
        <v>137430.80499999999</v>
      </c>
    </row>
    <row r="188" spans="1:8" x14ac:dyDescent="0.25">
      <c r="A188" s="37" t="s">
        <v>527</v>
      </c>
      <c r="B188" s="37" t="s">
        <v>528</v>
      </c>
      <c r="C188" s="37" t="s">
        <v>56</v>
      </c>
      <c r="D188" s="1">
        <v>20057.97</v>
      </c>
      <c r="E188" s="1">
        <v>14450.65</v>
      </c>
      <c r="F188" s="1">
        <f>D188-E188</f>
        <v>5607.3200000000015</v>
      </c>
      <c r="G188" s="7">
        <f>F188*0.75</f>
        <v>4205.4900000000016</v>
      </c>
      <c r="H188" s="7">
        <f>F188*0.25</f>
        <v>1401.8300000000004</v>
      </c>
    </row>
    <row r="189" spans="1:8" x14ac:dyDescent="0.25">
      <c r="A189" s="37" t="s">
        <v>533</v>
      </c>
      <c r="B189" s="37" t="s">
        <v>534</v>
      </c>
      <c r="C189" s="37" t="s">
        <v>19</v>
      </c>
      <c r="D189" s="1">
        <v>0</v>
      </c>
      <c r="E189" s="1">
        <v>0</v>
      </c>
      <c r="F189" s="1">
        <f>D189-E189</f>
        <v>0</v>
      </c>
      <c r="G189" s="7">
        <f>F189*0.75</f>
        <v>0</v>
      </c>
      <c r="H189" s="7">
        <f>F189*0.25</f>
        <v>0</v>
      </c>
    </row>
    <row r="190" spans="1:8" x14ac:dyDescent="0.25">
      <c r="A190" s="37" t="s">
        <v>619</v>
      </c>
      <c r="B190" s="37" t="s">
        <v>620</v>
      </c>
      <c r="C190" s="37" t="s">
        <v>35</v>
      </c>
      <c r="D190" s="1">
        <v>0</v>
      </c>
      <c r="E190" s="1">
        <v>0</v>
      </c>
      <c r="F190" s="1">
        <f>D190-E190</f>
        <v>0</v>
      </c>
      <c r="G190" s="7">
        <f>F190*0.75</f>
        <v>0</v>
      </c>
      <c r="H190" s="7">
        <f>F190*0.25</f>
        <v>0</v>
      </c>
    </row>
    <row r="191" spans="1:8" x14ac:dyDescent="0.25">
      <c r="A191" s="37" t="s">
        <v>342</v>
      </c>
      <c r="B191" s="37" t="s">
        <v>343</v>
      </c>
      <c r="C191" s="37" t="s">
        <v>35</v>
      </c>
      <c r="D191" s="1">
        <v>0</v>
      </c>
      <c r="E191" s="1">
        <v>0</v>
      </c>
      <c r="F191" s="1">
        <f>D191-E191</f>
        <v>0</v>
      </c>
      <c r="G191" s="7">
        <f>F191*0.75</f>
        <v>0</v>
      </c>
      <c r="H191" s="7">
        <f>F191*0.25</f>
        <v>0</v>
      </c>
    </row>
    <row r="192" spans="1:8" x14ac:dyDescent="0.25">
      <c r="A192" s="37" t="s">
        <v>380</v>
      </c>
      <c r="B192" s="37" t="s">
        <v>381</v>
      </c>
      <c r="C192" s="37" t="s">
        <v>52</v>
      </c>
      <c r="D192" s="1">
        <v>0</v>
      </c>
      <c r="E192" s="1">
        <v>0</v>
      </c>
      <c r="F192" s="1">
        <f>D192-E192</f>
        <v>0</v>
      </c>
      <c r="G192" s="7">
        <f>F192*0.75</f>
        <v>0</v>
      </c>
      <c r="H192" s="7">
        <f>F192*0.25</f>
        <v>0</v>
      </c>
    </row>
    <row r="193" spans="1:8" x14ac:dyDescent="0.25">
      <c r="A193" s="37" t="s">
        <v>388</v>
      </c>
      <c r="B193" s="37" t="s">
        <v>389</v>
      </c>
      <c r="C193" s="37" t="s">
        <v>26</v>
      </c>
      <c r="D193" s="1">
        <v>0</v>
      </c>
      <c r="E193" s="1">
        <v>0</v>
      </c>
      <c r="F193" s="1">
        <f>D193-E193</f>
        <v>0</v>
      </c>
      <c r="G193" s="7">
        <f>F193*0.75</f>
        <v>0</v>
      </c>
      <c r="H193" s="7">
        <f>F193*0.25</f>
        <v>0</v>
      </c>
    </row>
    <row r="194" spans="1:8" x14ac:dyDescent="0.25">
      <c r="A194" s="37" t="s">
        <v>817</v>
      </c>
      <c r="B194" s="37" t="s">
        <v>818</v>
      </c>
      <c r="C194" s="37" t="s">
        <v>26</v>
      </c>
      <c r="D194" s="1">
        <v>0</v>
      </c>
      <c r="E194" s="1">
        <v>0</v>
      </c>
      <c r="F194" s="1">
        <f>D194-E194</f>
        <v>0</v>
      </c>
      <c r="G194" s="7">
        <f>F194*0.75</f>
        <v>0</v>
      </c>
      <c r="H194" s="7">
        <f>F194*0.25</f>
        <v>0</v>
      </c>
    </row>
    <row r="195" spans="1:8" x14ac:dyDescent="0.25">
      <c r="A195" s="37" t="s">
        <v>535</v>
      </c>
      <c r="B195" s="37" t="s">
        <v>536</v>
      </c>
      <c r="C195" s="37" t="s">
        <v>14</v>
      </c>
      <c r="D195" s="1">
        <v>0</v>
      </c>
      <c r="E195" s="1">
        <v>0</v>
      </c>
      <c r="F195" s="1">
        <f>D195-E195</f>
        <v>0</v>
      </c>
      <c r="G195" s="7">
        <f>F195*0.75</f>
        <v>0</v>
      </c>
      <c r="H195" s="7">
        <f>F195*0.25</f>
        <v>0</v>
      </c>
    </row>
    <row r="196" spans="1:8" x14ac:dyDescent="0.25">
      <c r="A196" s="37" t="s">
        <v>639</v>
      </c>
      <c r="B196" s="37" t="s">
        <v>640</v>
      </c>
      <c r="C196" s="37" t="s">
        <v>51</v>
      </c>
      <c r="D196" s="1">
        <v>0</v>
      </c>
      <c r="E196" s="1">
        <v>0</v>
      </c>
      <c r="F196" s="1">
        <f>D196-E196</f>
        <v>0</v>
      </c>
      <c r="G196" s="7">
        <f>F196*0.75</f>
        <v>0</v>
      </c>
      <c r="H196" s="7">
        <f>F196*0.25</f>
        <v>0</v>
      </c>
    </row>
    <row r="197" spans="1:8" x14ac:dyDescent="0.25">
      <c r="A197" s="37" t="s">
        <v>296</v>
      </c>
      <c r="B197" s="37" t="s">
        <v>297</v>
      </c>
      <c r="C197" s="37" t="s">
        <v>52</v>
      </c>
      <c r="D197" s="1">
        <v>126297.15</v>
      </c>
      <c r="E197" s="1">
        <v>5955.25</v>
      </c>
      <c r="F197" s="1">
        <f>D197-E197</f>
        <v>120341.9</v>
      </c>
      <c r="G197" s="7">
        <f>F197*0.75</f>
        <v>90256.424999999988</v>
      </c>
      <c r="H197" s="7">
        <f>F197*0.25</f>
        <v>30085.474999999999</v>
      </c>
    </row>
    <row r="198" spans="1:8" x14ac:dyDescent="0.25">
      <c r="A198" s="37" t="s">
        <v>697</v>
      </c>
      <c r="B198" s="37" t="s">
        <v>698</v>
      </c>
      <c r="C198" s="37" t="s">
        <v>43</v>
      </c>
      <c r="D198" s="1">
        <v>874977.69</v>
      </c>
      <c r="E198" s="1">
        <v>88532.99</v>
      </c>
      <c r="F198" s="1">
        <f>D198-E198</f>
        <v>786444.7</v>
      </c>
      <c r="G198" s="7">
        <f>F198*0.75</f>
        <v>589833.52499999991</v>
      </c>
      <c r="H198" s="7">
        <f>F198*0.25</f>
        <v>196611.17499999999</v>
      </c>
    </row>
    <row r="199" spans="1:8" x14ac:dyDescent="0.25">
      <c r="A199" s="37" t="s">
        <v>449</v>
      </c>
      <c r="B199" s="37" t="s">
        <v>450</v>
      </c>
      <c r="C199" s="37" t="s">
        <v>23</v>
      </c>
      <c r="D199" s="1">
        <v>444161.74</v>
      </c>
      <c r="E199" s="1">
        <v>48663.97</v>
      </c>
      <c r="F199" s="1">
        <f>D199-E199</f>
        <v>395497.77</v>
      </c>
      <c r="G199" s="7">
        <f>F199*0.75</f>
        <v>296623.32750000001</v>
      </c>
      <c r="H199" s="7">
        <f>F199*0.25</f>
        <v>98874.442500000005</v>
      </c>
    </row>
    <row r="200" spans="1:8" x14ac:dyDescent="0.25">
      <c r="A200" s="37" t="s">
        <v>216</v>
      </c>
      <c r="B200" s="37" t="s">
        <v>217</v>
      </c>
      <c r="C200" s="37" t="s">
        <v>19</v>
      </c>
      <c r="D200" s="1">
        <v>0</v>
      </c>
      <c r="E200" s="1">
        <v>0</v>
      </c>
      <c r="F200" s="1">
        <f>D200-E200</f>
        <v>0</v>
      </c>
      <c r="G200" s="7">
        <f>F200*0.75</f>
        <v>0</v>
      </c>
      <c r="H200" s="7">
        <f>F200*0.25</f>
        <v>0</v>
      </c>
    </row>
    <row r="201" spans="1:8" x14ac:dyDescent="0.25">
      <c r="A201" s="37" t="s">
        <v>471</v>
      </c>
      <c r="B201" s="12" t="s">
        <v>837</v>
      </c>
      <c r="D201" s="1">
        <v>328371.78999999998</v>
      </c>
      <c r="E201" s="1">
        <v>21628.35</v>
      </c>
      <c r="F201" s="1">
        <f>D201-E201</f>
        <v>306743.44</v>
      </c>
      <c r="G201" s="7">
        <f>F201*0.75</f>
        <v>230057.58000000002</v>
      </c>
      <c r="H201" s="7">
        <f>F201*0.25</f>
        <v>76685.86</v>
      </c>
    </row>
    <row r="202" spans="1:8" x14ac:dyDescent="0.25">
      <c r="A202" s="37" t="s">
        <v>699</v>
      </c>
      <c r="B202" s="37" t="s">
        <v>700</v>
      </c>
      <c r="C202" s="37" t="s">
        <v>27</v>
      </c>
      <c r="D202" s="1">
        <v>27630.05</v>
      </c>
      <c r="E202" s="1">
        <v>3041.14</v>
      </c>
      <c r="F202" s="1">
        <f>D202-E202</f>
        <v>24588.91</v>
      </c>
      <c r="G202" s="7">
        <f>F202*0.75</f>
        <v>18441.682499999999</v>
      </c>
      <c r="H202" s="7">
        <f>F202*0.25</f>
        <v>6147.2275</v>
      </c>
    </row>
    <row r="203" spans="1:8" x14ac:dyDescent="0.25">
      <c r="A203" s="37" t="s">
        <v>767</v>
      </c>
      <c r="B203" s="37" t="s">
        <v>768</v>
      </c>
      <c r="C203" s="37" t="s">
        <v>14</v>
      </c>
      <c r="D203" s="1">
        <v>0</v>
      </c>
      <c r="E203" s="1">
        <v>0</v>
      </c>
      <c r="F203" s="1">
        <f>D203-E203</f>
        <v>0</v>
      </c>
      <c r="G203" s="7">
        <f>F203*0.75</f>
        <v>0</v>
      </c>
      <c r="H203" s="7">
        <f>F203*0.25</f>
        <v>0</v>
      </c>
    </row>
    <row r="204" spans="1:8" x14ac:dyDescent="0.25">
      <c r="A204" s="37" t="s">
        <v>791</v>
      </c>
      <c r="B204" s="37" t="s">
        <v>792</v>
      </c>
      <c r="C204" s="37" t="s">
        <v>43</v>
      </c>
      <c r="D204" s="1">
        <v>0</v>
      </c>
      <c r="E204" s="1">
        <v>0</v>
      </c>
      <c r="F204" s="1">
        <f>D204-E204</f>
        <v>0</v>
      </c>
      <c r="G204" s="7">
        <f>F204*0.75</f>
        <v>0</v>
      </c>
      <c r="H204" s="7">
        <f>F204*0.25</f>
        <v>0</v>
      </c>
    </row>
    <row r="205" spans="1:8" x14ac:dyDescent="0.25">
      <c r="A205" s="37" t="s">
        <v>300</v>
      </c>
      <c r="B205" s="37" t="s">
        <v>301</v>
      </c>
      <c r="C205" s="37" t="s">
        <v>23</v>
      </c>
      <c r="D205" s="1">
        <v>0</v>
      </c>
      <c r="E205" s="1">
        <v>0</v>
      </c>
      <c r="F205" s="1">
        <f>D205-E205</f>
        <v>0</v>
      </c>
      <c r="G205" s="7">
        <f>F205*0.75</f>
        <v>0</v>
      </c>
      <c r="H205" s="7">
        <f>F205*0.25</f>
        <v>0</v>
      </c>
    </row>
    <row r="206" spans="1:8" x14ac:dyDescent="0.25">
      <c r="A206" s="37" t="s">
        <v>739</v>
      </c>
      <c r="B206" s="37" t="s">
        <v>740</v>
      </c>
      <c r="C206" s="37" t="s">
        <v>23</v>
      </c>
      <c r="D206" s="1">
        <v>38019.54</v>
      </c>
      <c r="E206" s="1">
        <v>1173.96</v>
      </c>
      <c r="F206" s="1">
        <f>D206-E206</f>
        <v>36845.58</v>
      </c>
      <c r="G206" s="7">
        <f>F206*0.75</f>
        <v>27634.185000000001</v>
      </c>
      <c r="H206" s="7">
        <f>F206*0.25</f>
        <v>9211.3950000000004</v>
      </c>
    </row>
    <row r="207" spans="1:8" x14ac:dyDescent="0.25">
      <c r="A207" s="37" t="s">
        <v>346</v>
      </c>
      <c r="B207" s="37" t="s">
        <v>347</v>
      </c>
      <c r="C207" s="37" t="s">
        <v>45</v>
      </c>
      <c r="D207" s="1">
        <v>0</v>
      </c>
      <c r="E207" s="1">
        <v>0</v>
      </c>
      <c r="F207" s="1">
        <f>D207-E207</f>
        <v>0</v>
      </c>
      <c r="G207" s="7">
        <f>F207*0.75</f>
        <v>0</v>
      </c>
      <c r="H207" s="7">
        <f>F207*0.25</f>
        <v>0</v>
      </c>
    </row>
    <row r="208" spans="1:8" x14ac:dyDescent="0.25">
      <c r="A208" s="37" t="s">
        <v>617</v>
      </c>
      <c r="B208" s="37" t="s">
        <v>618</v>
      </c>
      <c r="C208" s="37" t="s">
        <v>27</v>
      </c>
      <c r="D208" s="1">
        <v>0</v>
      </c>
      <c r="E208" s="1">
        <v>0</v>
      </c>
      <c r="F208" s="1">
        <f>D208-E208</f>
        <v>0</v>
      </c>
      <c r="G208" s="7">
        <f>F208*0.75</f>
        <v>0</v>
      </c>
      <c r="H208" s="7">
        <f>F208*0.25</f>
        <v>0</v>
      </c>
    </row>
    <row r="209" spans="1:8" x14ac:dyDescent="0.25">
      <c r="A209" s="37" t="s">
        <v>621</v>
      </c>
      <c r="B209" s="37" t="s">
        <v>622</v>
      </c>
      <c r="C209" s="37" t="s">
        <v>29</v>
      </c>
      <c r="D209" s="1">
        <v>0</v>
      </c>
      <c r="E209" s="1">
        <v>0</v>
      </c>
      <c r="F209" s="1">
        <f>D209-E209</f>
        <v>0</v>
      </c>
      <c r="G209" s="7">
        <f>F209*0.75</f>
        <v>0</v>
      </c>
      <c r="H209" s="7">
        <f>F209*0.25</f>
        <v>0</v>
      </c>
    </row>
    <row r="210" spans="1:8" x14ac:dyDescent="0.25">
      <c r="A210" s="37" t="s">
        <v>334</v>
      </c>
      <c r="B210" s="37" t="s">
        <v>335</v>
      </c>
      <c r="C210" s="37" t="s">
        <v>29</v>
      </c>
      <c r="D210" s="1">
        <v>0</v>
      </c>
      <c r="E210" s="1">
        <v>0</v>
      </c>
      <c r="F210" s="1">
        <f>D210-E210</f>
        <v>0</v>
      </c>
      <c r="G210" s="7">
        <f>F210*0.75</f>
        <v>0</v>
      </c>
      <c r="H210" s="7">
        <f>F210*0.25</f>
        <v>0</v>
      </c>
    </row>
    <row r="211" spans="1:8" x14ac:dyDescent="0.25">
      <c r="A211" s="37" t="s">
        <v>443</v>
      </c>
      <c r="B211" s="37" t="s">
        <v>444</v>
      </c>
      <c r="C211" s="37" t="s">
        <v>19</v>
      </c>
      <c r="D211" s="1">
        <v>0</v>
      </c>
      <c r="E211" s="1">
        <v>0</v>
      </c>
      <c r="F211" s="1">
        <f>D211-E211</f>
        <v>0</v>
      </c>
      <c r="G211" s="7">
        <f>F211*0.75</f>
        <v>0</v>
      </c>
      <c r="H211" s="7">
        <f>F211*0.25</f>
        <v>0</v>
      </c>
    </row>
    <row r="212" spans="1:8" x14ac:dyDescent="0.25">
      <c r="A212" s="37" t="s">
        <v>683</v>
      </c>
      <c r="B212" s="37" t="s">
        <v>684</v>
      </c>
      <c r="C212" s="37" t="s">
        <v>42</v>
      </c>
      <c r="D212" s="1">
        <v>0</v>
      </c>
      <c r="E212" s="1">
        <v>0</v>
      </c>
      <c r="F212" s="1">
        <f>D212-E212</f>
        <v>0</v>
      </c>
      <c r="G212" s="7">
        <f>F212*0.75</f>
        <v>0</v>
      </c>
      <c r="H212" s="7">
        <f>F212*0.25</f>
        <v>0</v>
      </c>
    </row>
    <row r="213" spans="1:8" x14ac:dyDescent="0.25">
      <c r="A213" s="37" t="s">
        <v>348</v>
      </c>
      <c r="B213" s="37" t="s">
        <v>349</v>
      </c>
      <c r="C213" s="37" t="s">
        <v>19</v>
      </c>
      <c r="D213" s="1">
        <v>7942.89</v>
      </c>
      <c r="E213" s="1">
        <v>2147.2199999999998</v>
      </c>
      <c r="F213" s="1">
        <f>D213-E213</f>
        <v>5795.67</v>
      </c>
      <c r="G213" s="7">
        <f>F213*0.75</f>
        <v>4346.7525000000005</v>
      </c>
      <c r="H213" s="7">
        <f>F213*0.25</f>
        <v>1448.9175</v>
      </c>
    </row>
    <row r="214" spans="1:8" x14ac:dyDescent="0.25">
      <c r="A214" s="37" t="s">
        <v>350</v>
      </c>
      <c r="B214" s="37" t="s">
        <v>351</v>
      </c>
      <c r="C214" s="37" t="s">
        <v>23</v>
      </c>
      <c r="D214" s="1">
        <v>0</v>
      </c>
      <c r="E214" s="1">
        <v>0</v>
      </c>
      <c r="F214" s="1">
        <f>D214-E214</f>
        <v>0</v>
      </c>
      <c r="G214" s="7">
        <f>F214*0.75</f>
        <v>0</v>
      </c>
      <c r="H214" s="7">
        <f>F214*0.25</f>
        <v>0</v>
      </c>
    </row>
    <row r="215" spans="1:8" x14ac:dyDescent="0.25">
      <c r="A215" s="37" t="s">
        <v>465</v>
      </c>
      <c r="B215" s="37" t="s">
        <v>466</v>
      </c>
      <c r="C215" s="37" t="s">
        <v>38</v>
      </c>
      <c r="D215" s="1">
        <v>0</v>
      </c>
      <c r="E215" s="1">
        <v>0</v>
      </c>
      <c r="F215" s="1">
        <f>D215-E215</f>
        <v>0</v>
      </c>
      <c r="G215" s="7">
        <f>F215*0.75</f>
        <v>0</v>
      </c>
      <c r="H215" s="7">
        <f>F215*0.25</f>
        <v>0</v>
      </c>
    </row>
    <row r="216" spans="1:8" x14ac:dyDescent="0.25">
      <c r="A216" s="37" t="s">
        <v>637</v>
      </c>
      <c r="B216" s="37" t="s">
        <v>638</v>
      </c>
      <c r="C216" s="37" t="s">
        <v>23</v>
      </c>
      <c r="D216" s="1">
        <v>0</v>
      </c>
      <c r="E216" s="1">
        <v>0</v>
      </c>
      <c r="F216" s="1">
        <f>D216-E216</f>
        <v>0</v>
      </c>
      <c r="G216" s="7">
        <f>F216*0.75</f>
        <v>0</v>
      </c>
      <c r="H216" s="7">
        <f>F216*0.25</f>
        <v>0</v>
      </c>
    </row>
    <row r="217" spans="1:8" x14ac:dyDescent="0.25">
      <c r="A217" s="37" t="s">
        <v>805</v>
      </c>
      <c r="B217" s="37" t="s">
        <v>806</v>
      </c>
      <c r="C217" s="37" t="s">
        <v>27</v>
      </c>
      <c r="D217" s="1">
        <v>0</v>
      </c>
      <c r="E217" s="1">
        <v>0</v>
      </c>
      <c r="F217" s="1">
        <f>D217-E217</f>
        <v>0</v>
      </c>
      <c r="G217" s="7">
        <f>F217*0.75</f>
        <v>0</v>
      </c>
      <c r="H217" s="7">
        <f>F217*0.25</f>
        <v>0</v>
      </c>
    </row>
    <row r="218" spans="1:8" x14ac:dyDescent="0.25">
      <c r="A218" s="37" t="s">
        <v>659</v>
      </c>
      <c r="B218" s="37" t="s">
        <v>660</v>
      </c>
      <c r="C218" s="37" t="s">
        <v>19</v>
      </c>
      <c r="D218" s="1">
        <v>52062.879999999997</v>
      </c>
      <c r="E218" s="1">
        <v>37508.400000000001</v>
      </c>
      <c r="F218" s="1">
        <f>D218-E218</f>
        <v>14554.479999999996</v>
      </c>
      <c r="G218" s="7">
        <f>F218*0.75</f>
        <v>10915.859999999997</v>
      </c>
      <c r="H218" s="7">
        <f>F218*0.25</f>
        <v>3638.619999999999</v>
      </c>
    </row>
    <row r="219" spans="1:8" x14ac:dyDescent="0.25">
      <c r="A219" s="37" t="s">
        <v>354</v>
      </c>
      <c r="B219" s="37" t="s">
        <v>355</v>
      </c>
      <c r="C219" s="37" t="s">
        <v>23</v>
      </c>
      <c r="D219" s="1">
        <v>186764.02</v>
      </c>
      <c r="E219" s="1">
        <v>29043.15</v>
      </c>
      <c r="F219" s="1">
        <f>D219-E219</f>
        <v>157720.87</v>
      </c>
      <c r="G219" s="7">
        <f>F219*0.75</f>
        <v>118290.6525</v>
      </c>
      <c r="H219" s="7">
        <f>F219*0.25</f>
        <v>39430.217499999999</v>
      </c>
    </row>
    <row r="220" spans="1:8" x14ac:dyDescent="0.25">
      <c r="A220" s="37" t="s">
        <v>419</v>
      </c>
      <c r="B220" s="37" t="s">
        <v>420</v>
      </c>
      <c r="C220" s="37" t="s">
        <v>19</v>
      </c>
      <c r="D220" s="1">
        <v>0</v>
      </c>
      <c r="E220" s="1">
        <v>0</v>
      </c>
      <c r="F220" s="1">
        <f>D220-E220</f>
        <v>0</v>
      </c>
      <c r="G220" s="7">
        <f>F220*0.75</f>
        <v>0</v>
      </c>
      <c r="H220" s="7">
        <f>F220*0.25</f>
        <v>0</v>
      </c>
    </row>
    <row r="221" spans="1:8" x14ac:dyDescent="0.25">
      <c r="A221" s="37" t="s">
        <v>234</v>
      </c>
      <c r="B221" s="37" t="s">
        <v>235</v>
      </c>
      <c r="C221" s="37" t="s">
        <v>23</v>
      </c>
      <c r="D221" s="1">
        <v>0</v>
      </c>
      <c r="E221" s="1">
        <v>0</v>
      </c>
      <c r="F221" s="1">
        <f>D221-E221</f>
        <v>0</v>
      </c>
      <c r="G221" s="7">
        <f>F221*0.75</f>
        <v>0</v>
      </c>
      <c r="H221" s="7">
        <f>F221*0.25</f>
        <v>0</v>
      </c>
    </row>
    <row r="222" spans="1:8" x14ac:dyDescent="0.25">
      <c r="A222" s="37" t="s">
        <v>629</v>
      </c>
      <c r="B222" s="37" t="s">
        <v>630</v>
      </c>
      <c r="C222" s="37" t="s">
        <v>52</v>
      </c>
      <c r="D222" s="1">
        <v>0</v>
      </c>
      <c r="E222" s="1">
        <v>0</v>
      </c>
      <c r="F222" s="1">
        <f>D222-E222</f>
        <v>0</v>
      </c>
      <c r="G222" s="7">
        <f>F222*0.75</f>
        <v>0</v>
      </c>
      <c r="H222" s="7">
        <f>F222*0.25</f>
        <v>0</v>
      </c>
    </row>
    <row r="223" spans="1:8" x14ac:dyDescent="0.25">
      <c r="A223" s="37" t="s">
        <v>290</v>
      </c>
      <c r="B223" s="37" t="s">
        <v>291</v>
      </c>
      <c r="C223" s="37" t="s">
        <v>23</v>
      </c>
      <c r="D223" s="1">
        <v>0</v>
      </c>
      <c r="E223" s="1">
        <v>0</v>
      </c>
      <c r="F223" s="1">
        <f>D223-E223</f>
        <v>0</v>
      </c>
      <c r="G223" s="7">
        <f>F223*0.75</f>
        <v>0</v>
      </c>
      <c r="H223" s="7">
        <f>F223*0.25</f>
        <v>0</v>
      </c>
    </row>
    <row r="224" spans="1:8" x14ac:dyDescent="0.25">
      <c r="A224" s="37" t="s">
        <v>518</v>
      </c>
      <c r="B224" s="37" t="s">
        <v>519</v>
      </c>
      <c r="C224" s="37" t="s">
        <v>19</v>
      </c>
      <c r="D224" s="1">
        <v>0</v>
      </c>
      <c r="E224" s="1">
        <v>0</v>
      </c>
      <c r="F224" s="1">
        <f>D224-E224</f>
        <v>0</v>
      </c>
      <c r="G224" s="7">
        <f>F224*0.75</f>
        <v>0</v>
      </c>
      <c r="H224" s="7">
        <f>F224*0.25</f>
        <v>0</v>
      </c>
    </row>
    <row r="225" spans="1:8" x14ac:dyDescent="0.25">
      <c r="A225" s="37" t="s">
        <v>186</v>
      </c>
      <c r="B225" s="37" t="s">
        <v>187</v>
      </c>
      <c r="C225" s="37" t="s">
        <v>19</v>
      </c>
      <c r="D225" s="1">
        <v>1231420.1000000001</v>
      </c>
      <c r="E225" s="1">
        <v>102004.68</v>
      </c>
      <c r="F225" s="1">
        <f>D225-E225</f>
        <v>1129415.4200000002</v>
      </c>
      <c r="G225" s="7">
        <f>F225*0.75</f>
        <v>847061.56500000018</v>
      </c>
      <c r="H225" s="7">
        <f>F225*0.25</f>
        <v>282353.85500000004</v>
      </c>
    </row>
    <row r="226" spans="1:8" x14ac:dyDescent="0.25">
      <c r="A226" s="37" t="s">
        <v>537</v>
      </c>
      <c r="B226" s="37" t="s">
        <v>538</v>
      </c>
      <c r="C226" s="37" t="s">
        <v>23</v>
      </c>
      <c r="D226" s="1">
        <v>187819.33</v>
      </c>
      <c r="E226" s="1">
        <v>23204.06</v>
      </c>
      <c r="F226" s="1">
        <f>D226-E226</f>
        <v>164615.26999999999</v>
      </c>
      <c r="G226" s="7">
        <f>F226*0.75</f>
        <v>123461.45249999998</v>
      </c>
      <c r="H226" s="7">
        <f>F226*0.25</f>
        <v>41153.817499999997</v>
      </c>
    </row>
    <row r="227" spans="1:8" x14ac:dyDescent="0.25">
      <c r="A227" s="37" t="s">
        <v>643</v>
      </c>
      <c r="B227" s="37" t="s">
        <v>644</v>
      </c>
      <c r="C227" s="37" t="s">
        <v>52</v>
      </c>
      <c r="D227" s="1">
        <v>0</v>
      </c>
      <c r="E227" s="1">
        <v>0</v>
      </c>
      <c r="F227" s="1">
        <f>D227-E227</f>
        <v>0</v>
      </c>
      <c r="G227" s="7">
        <f>F227*0.75</f>
        <v>0</v>
      </c>
      <c r="H227" s="7">
        <f>F227*0.25</f>
        <v>0</v>
      </c>
    </row>
    <row r="228" spans="1:8" x14ac:dyDescent="0.25">
      <c r="A228" s="37" t="s">
        <v>781</v>
      </c>
      <c r="B228" s="37" t="s">
        <v>782</v>
      </c>
      <c r="C228" s="37" t="s">
        <v>52</v>
      </c>
      <c r="D228" s="1">
        <v>688763.88</v>
      </c>
      <c r="E228" s="1">
        <v>88740.75</v>
      </c>
      <c r="F228" s="1">
        <f>D228-E228</f>
        <v>600023.13</v>
      </c>
      <c r="G228" s="7">
        <f>F228*0.75</f>
        <v>450017.34750000003</v>
      </c>
      <c r="H228" s="7">
        <f>F228*0.25</f>
        <v>150005.7825</v>
      </c>
    </row>
    <row r="229" spans="1:8" x14ac:dyDescent="0.25">
      <c r="A229" s="37" t="s">
        <v>451</v>
      </c>
      <c r="B229" s="37" t="s">
        <v>452</v>
      </c>
      <c r="C229" s="37" t="s">
        <v>19</v>
      </c>
      <c r="D229" s="1">
        <v>651665.97</v>
      </c>
      <c r="E229" s="1">
        <v>78780.97</v>
      </c>
      <c r="F229" s="1">
        <f>D229-E229</f>
        <v>572885</v>
      </c>
      <c r="G229" s="7">
        <f>F229*0.75</f>
        <v>429663.75</v>
      </c>
      <c r="H229" s="7">
        <f>F229*0.25</f>
        <v>143221.25</v>
      </c>
    </row>
    <row r="230" spans="1:8" x14ac:dyDescent="0.25">
      <c r="A230" s="37" t="s">
        <v>601</v>
      </c>
      <c r="B230" s="37" t="s">
        <v>602</v>
      </c>
      <c r="C230" s="37" t="s">
        <v>19</v>
      </c>
      <c r="D230" s="1">
        <v>0</v>
      </c>
      <c r="E230" s="1">
        <v>0</v>
      </c>
      <c r="F230" s="1">
        <f>D230-E230</f>
        <v>0</v>
      </c>
      <c r="G230" s="7">
        <f>F230*0.75</f>
        <v>0</v>
      </c>
      <c r="H230" s="7">
        <f>F230*0.25</f>
        <v>0</v>
      </c>
    </row>
    <row r="231" spans="1:8" x14ac:dyDescent="0.25">
      <c r="A231" s="37" t="s">
        <v>254</v>
      </c>
      <c r="B231" s="37" t="s">
        <v>255</v>
      </c>
      <c r="C231" s="37" t="s">
        <v>29</v>
      </c>
      <c r="D231" s="1">
        <v>0</v>
      </c>
      <c r="E231" s="1">
        <v>0</v>
      </c>
      <c r="F231" s="1">
        <f>D231-E231</f>
        <v>0</v>
      </c>
      <c r="G231" s="7">
        <f>F231*0.75</f>
        <v>0</v>
      </c>
      <c r="H231" s="7">
        <f>F231*0.25</f>
        <v>0</v>
      </c>
    </row>
    <row r="232" spans="1:8" x14ac:dyDescent="0.25">
      <c r="A232" s="37" t="s">
        <v>328</v>
      </c>
      <c r="B232" s="37" t="s">
        <v>329</v>
      </c>
      <c r="C232" s="37" t="s">
        <v>44</v>
      </c>
      <c r="D232" s="1">
        <v>0</v>
      </c>
      <c r="E232" s="1">
        <v>0</v>
      </c>
      <c r="F232" s="1">
        <f>D232-E232</f>
        <v>0</v>
      </c>
      <c r="G232" s="7">
        <f>F232*0.75</f>
        <v>0</v>
      </c>
      <c r="H232" s="7">
        <f>F232*0.25</f>
        <v>0</v>
      </c>
    </row>
    <row r="233" spans="1:8" x14ac:dyDescent="0.25">
      <c r="A233" s="37" t="s">
        <v>180</v>
      </c>
      <c r="B233" s="37" t="s">
        <v>181</v>
      </c>
      <c r="C233" s="37" t="s">
        <v>27</v>
      </c>
      <c r="D233" s="1">
        <v>0</v>
      </c>
      <c r="E233" s="1">
        <v>0</v>
      </c>
      <c r="F233" s="1">
        <f>D233-E233</f>
        <v>0</v>
      </c>
      <c r="G233" s="7">
        <f>F233*0.75</f>
        <v>0</v>
      </c>
      <c r="H233" s="7">
        <f>F233*0.25</f>
        <v>0</v>
      </c>
    </row>
    <row r="234" spans="1:8" x14ac:dyDescent="0.25">
      <c r="A234" s="37" t="s">
        <v>463</v>
      </c>
      <c r="B234" s="37" t="s">
        <v>464</v>
      </c>
      <c r="C234" s="37" t="s">
        <v>23</v>
      </c>
      <c r="D234" s="1">
        <v>0</v>
      </c>
      <c r="E234" s="1">
        <v>0</v>
      </c>
      <c r="F234" s="1">
        <f>D234-E234</f>
        <v>0</v>
      </c>
      <c r="G234" s="7">
        <f>F234*0.75</f>
        <v>0</v>
      </c>
      <c r="H234" s="7">
        <f>F234*0.25</f>
        <v>0</v>
      </c>
    </row>
    <row r="235" spans="1:8" x14ac:dyDescent="0.25">
      <c r="A235" s="37" t="s">
        <v>394</v>
      </c>
      <c r="B235" s="37" t="s">
        <v>395</v>
      </c>
      <c r="C235" s="37" t="s">
        <v>23</v>
      </c>
      <c r="D235" s="1">
        <v>0</v>
      </c>
      <c r="E235" s="1">
        <v>0</v>
      </c>
      <c r="F235" s="1">
        <f>D235-E235</f>
        <v>0</v>
      </c>
      <c r="G235" s="7">
        <f>F235*0.75</f>
        <v>0</v>
      </c>
      <c r="H235" s="7">
        <f>F235*0.25</f>
        <v>0</v>
      </c>
    </row>
    <row r="236" spans="1:8" x14ac:dyDescent="0.25">
      <c r="A236" s="37" t="s">
        <v>733</v>
      </c>
      <c r="B236" s="37" t="s">
        <v>734</v>
      </c>
      <c r="C236" s="37" t="s">
        <v>29</v>
      </c>
      <c r="D236" s="1">
        <v>0</v>
      </c>
      <c r="E236" s="1">
        <v>0</v>
      </c>
      <c r="F236" s="1">
        <f>D236-E236</f>
        <v>0</v>
      </c>
      <c r="G236" s="7">
        <f>F236*0.75</f>
        <v>0</v>
      </c>
      <c r="H236" s="7">
        <f>F236*0.25</f>
        <v>0</v>
      </c>
    </row>
    <row r="237" spans="1:8" x14ac:dyDescent="0.25">
      <c r="A237" s="37" t="s">
        <v>242</v>
      </c>
      <c r="B237" s="37" t="s">
        <v>243</v>
      </c>
      <c r="C237" s="37" t="s">
        <v>19</v>
      </c>
      <c r="D237" s="1">
        <v>0</v>
      </c>
      <c r="E237" s="1">
        <v>0</v>
      </c>
      <c r="F237" s="1">
        <f>D237-E237</f>
        <v>0</v>
      </c>
      <c r="G237" s="7">
        <f>F237*0.75</f>
        <v>0</v>
      </c>
      <c r="H237" s="7">
        <f>F237*0.25</f>
        <v>0</v>
      </c>
    </row>
    <row r="238" spans="1:8" x14ac:dyDescent="0.25">
      <c r="A238" s="37" t="s">
        <v>641</v>
      </c>
      <c r="B238" s="37" t="s">
        <v>642</v>
      </c>
      <c r="C238" s="37" t="s">
        <v>29</v>
      </c>
      <c r="D238" s="1">
        <v>0</v>
      </c>
      <c r="E238" s="1">
        <v>0</v>
      </c>
      <c r="F238" s="1">
        <f>D238-E238</f>
        <v>0</v>
      </c>
      <c r="G238" s="7">
        <f>F238*0.75</f>
        <v>0</v>
      </c>
      <c r="H238" s="7">
        <f>F238*0.25</f>
        <v>0</v>
      </c>
    </row>
    <row r="239" spans="1:8" x14ac:dyDescent="0.25">
      <c r="A239" s="37" t="s">
        <v>324</v>
      </c>
      <c r="B239" s="37" t="s">
        <v>325</v>
      </c>
      <c r="C239" s="37" t="s">
        <v>19</v>
      </c>
      <c r="D239" s="1">
        <v>0</v>
      </c>
      <c r="E239" s="1">
        <v>0</v>
      </c>
      <c r="F239" s="1">
        <f>D239-E239</f>
        <v>0</v>
      </c>
      <c r="G239" s="7">
        <f>F239*0.75</f>
        <v>0</v>
      </c>
      <c r="H239" s="7">
        <f>F239*0.25</f>
        <v>0</v>
      </c>
    </row>
    <row r="240" spans="1:8" x14ac:dyDescent="0.25">
      <c r="A240" s="37" t="s">
        <v>188</v>
      </c>
      <c r="B240" s="37" t="s">
        <v>189</v>
      </c>
      <c r="C240" s="37" t="s">
        <v>30</v>
      </c>
      <c r="D240" s="1">
        <v>0</v>
      </c>
      <c r="E240" s="1">
        <v>0</v>
      </c>
      <c r="F240" s="1">
        <f>D240-E240</f>
        <v>0</v>
      </c>
      <c r="G240" s="7">
        <f>F240*0.75</f>
        <v>0</v>
      </c>
      <c r="H240" s="7">
        <f>F240*0.25</f>
        <v>0</v>
      </c>
    </row>
    <row r="241" spans="1:8" x14ac:dyDescent="0.25">
      <c r="A241" s="37" t="s">
        <v>647</v>
      </c>
      <c r="B241" s="37" t="s">
        <v>648</v>
      </c>
      <c r="C241" s="37" t="s">
        <v>30</v>
      </c>
      <c r="D241" s="1">
        <v>0</v>
      </c>
      <c r="E241" s="1">
        <v>0</v>
      </c>
      <c r="F241" s="1">
        <f>D241-E241</f>
        <v>0</v>
      </c>
      <c r="G241" s="7">
        <f>F241*0.75</f>
        <v>0</v>
      </c>
      <c r="H241" s="7">
        <f>F241*0.25</f>
        <v>0</v>
      </c>
    </row>
    <row r="242" spans="1:8" x14ac:dyDescent="0.25">
      <c r="A242" s="37" t="s">
        <v>751</v>
      </c>
      <c r="B242" s="37" t="s">
        <v>752</v>
      </c>
      <c r="C242" s="37" t="s">
        <v>29</v>
      </c>
      <c r="D242" s="1">
        <v>129571.33</v>
      </c>
      <c r="E242" s="1">
        <v>9531.5300000000007</v>
      </c>
      <c r="F242" s="1">
        <f>D242-E242</f>
        <v>120039.8</v>
      </c>
      <c r="G242" s="7">
        <f>F242*0.75</f>
        <v>90029.85</v>
      </c>
      <c r="H242" s="7">
        <f>F242*0.25</f>
        <v>30009.95</v>
      </c>
    </row>
    <row r="243" spans="1:8" x14ac:dyDescent="0.25">
      <c r="A243" s="37" t="s">
        <v>831</v>
      </c>
      <c r="B243" s="37" t="s">
        <v>832</v>
      </c>
      <c r="C243" s="37" t="s">
        <v>19</v>
      </c>
      <c r="D243" s="1">
        <v>247563.87</v>
      </c>
      <c r="E243" s="1">
        <v>43293.08</v>
      </c>
      <c r="F243" s="1">
        <f>D243-E243</f>
        <v>204270.78999999998</v>
      </c>
      <c r="G243" s="7">
        <f>F243*0.75</f>
        <v>153203.09249999997</v>
      </c>
      <c r="H243" s="7">
        <f>F243*0.25</f>
        <v>51067.697499999995</v>
      </c>
    </row>
    <row r="244" spans="1:8" x14ac:dyDescent="0.25">
      <c r="A244" s="37" t="s">
        <v>625</v>
      </c>
      <c r="B244" s="37" t="s">
        <v>626</v>
      </c>
      <c r="C244" s="37" t="s">
        <v>29</v>
      </c>
      <c r="D244" s="1">
        <v>0</v>
      </c>
      <c r="E244" s="1">
        <v>0</v>
      </c>
      <c r="F244" s="1">
        <f>D244-E244</f>
        <v>0</v>
      </c>
      <c r="G244" s="7">
        <f>F244*0.75</f>
        <v>0</v>
      </c>
      <c r="H244" s="7">
        <f>F244*0.25</f>
        <v>0</v>
      </c>
    </row>
    <row r="245" spans="1:8" x14ac:dyDescent="0.25">
      <c r="A245" s="37" t="s">
        <v>447</v>
      </c>
      <c r="B245" s="37" t="s">
        <v>448</v>
      </c>
      <c r="C245" s="37" t="s">
        <v>19</v>
      </c>
      <c r="D245" s="1">
        <v>528383.69999999995</v>
      </c>
      <c r="E245" s="1">
        <v>66112.5</v>
      </c>
      <c r="F245" s="1">
        <f>D245-E245</f>
        <v>462271.19999999995</v>
      </c>
      <c r="G245" s="7">
        <f>F245*0.75</f>
        <v>346703.39999999997</v>
      </c>
      <c r="H245" s="7">
        <f>F245*0.25</f>
        <v>115567.79999999999</v>
      </c>
    </row>
    <row r="246" spans="1:8" x14ac:dyDescent="0.25">
      <c r="A246" s="37" t="s">
        <v>749</v>
      </c>
      <c r="B246" s="37" t="s">
        <v>750</v>
      </c>
      <c r="C246" s="37" t="s">
        <v>43</v>
      </c>
      <c r="D246" s="1">
        <v>0</v>
      </c>
      <c r="E246" s="1">
        <v>0</v>
      </c>
      <c r="F246" s="1">
        <f>D246-E246</f>
        <v>0</v>
      </c>
      <c r="G246" s="7">
        <f>F246*0.75</f>
        <v>0</v>
      </c>
      <c r="H246" s="7">
        <f>F246*0.25</f>
        <v>0</v>
      </c>
    </row>
    <row r="247" spans="1:8" x14ac:dyDescent="0.25">
      <c r="A247" s="37" t="s">
        <v>723</v>
      </c>
      <c r="B247" s="37" t="s">
        <v>724</v>
      </c>
      <c r="C247" s="37" t="s">
        <v>27</v>
      </c>
      <c r="D247" s="1">
        <v>0</v>
      </c>
      <c r="E247" s="1">
        <v>0</v>
      </c>
      <c r="F247" s="1">
        <f>D247-E247</f>
        <v>0</v>
      </c>
      <c r="G247" s="7">
        <f>F247*0.75</f>
        <v>0</v>
      </c>
      <c r="H247" s="7">
        <f>F247*0.25</f>
        <v>0</v>
      </c>
    </row>
    <row r="248" spans="1:8" x14ac:dyDescent="0.25">
      <c r="A248" s="37" t="s">
        <v>531</v>
      </c>
      <c r="B248" s="37" t="s">
        <v>532</v>
      </c>
      <c r="C248" s="37" t="s">
        <v>52</v>
      </c>
      <c r="D248" s="1">
        <v>0</v>
      </c>
      <c r="E248" s="1">
        <v>0</v>
      </c>
      <c r="F248" s="1">
        <f>D248-E248</f>
        <v>0</v>
      </c>
      <c r="G248" s="7">
        <f>F248*0.75</f>
        <v>0</v>
      </c>
      <c r="H248" s="7">
        <f>F248*0.25</f>
        <v>0</v>
      </c>
    </row>
    <row r="249" spans="1:8" x14ac:dyDescent="0.25">
      <c r="A249" s="37" t="s">
        <v>286</v>
      </c>
      <c r="B249" s="37" t="s">
        <v>287</v>
      </c>
      <c r="C249" s="37" t="s">
        <v>56</v>
      </c>
      <c r="D249" s="1">
        <v>9295.7000000000007</v>
      </c>
      <c r="E249" s="1">
        <v>6697.03</v>
      </c>
      <c r="F249" s="1">
        <f>D249-E249</f>
        <v>2598.670000000001</v>
      </c>
      <c r="G249" s="7">
        <f>F249*0.75</f>
        <v>1949.0025000000007</v>
      </c>
      <c r="H249" s="7">
        <f>F249*0.25</f>
        <v>649.66750000000025</v>
      </c>
    </row>
    <row r="250" spans="1:8" x14ac:dyDescent="0.25">
      <c r="A250" s="37" t="s">
        <v>731</v>
      </c>
      <c r="B250" s="37" t="s">
        <v>732</v>
      </c>
      <c r="C250" s="37" t="s">
        <v>42</v>
      </c>
      <c r="D250" s="1">
        <v>279754.56</v>
      </c>
      <c r="E250" s="1">
        <v>21358.48</v>
      </c>
      <c r="F250" s="1">
        <f>D250-E250</f>
        <v>258396.08</v>
      </c>
      <c r="G250" s="7">
        <f>F250*0.75</f>
        <v>193797.06</v>
      </c>
      <c r="H250" s="7">
        <f>F250*0.25</f>
        <v>64599.02</v>
      </c>
    </row>
    <row r="251" spans="1:8" x14ac:dyDescent="0.25">
      <c r="A251" s="37" t="s">
        <v>747</v>
      </c>
      <c r="B251" s="37" t="s">
        <v>748</v>
      </c>
      <c r="C251" s="37" t="s">
        <v>29</v>
      </c>
      <c r="D251" s="1">
        <v>0</v>
      </c>
      <c r="E251" s="1">
        <v>0</v>
      </c>
      <c r="F251" s="1">
        <f>D251-E251</f>
        <v>0</v>
      </c>
      <c r="G251" s="7">
        <f>F251*0.75</f>
        <v>0</v>
      </c>
      <c r="H251" s="7">
        <f>F251*0.25</f>
        <v>0</v>
      </c>
    </row>
    <row r="252" spans="1:8" x14ac:dyDescent="0.25">
      <c r="A252" s="37" t="s">
        <v>453</v>
      </c>
      <c r="B252" s="37" t="s">
        <v>454</v>
      </c>
      <c r="C252" s="37" t="s">
        <v>23</v>
      </c>
      <c r="D252" s="1">
        <v>61802.6</v>
      </c>
      <c r="E252" s="1">
        <v>21222.69</v>
      </c>
      <c r="F252" s="1">
        <f>D252-E252</f>
        <v>40579.910000000003</v>
      </c>
      <c r="G252" s="7">
        <f>F252*0.75</f>
        <v>30434.932500000003</v>
      </c>
      <c r="H252" s="7">
        <f>F252*0.25</f>
        <v>10144.977500000001</v>
      </c>
    </row>
    <row r="253" spans="1:8" x14ac:dyDescent="0.25">
      <c r="A253" s="37" t="s">
        <v>813</v>
      </c>
      <c r="B253" s="37" t="s">
        <v>814</v>
      </c>
      <c r="C253" s="37" t="s">
        <v>14</v>
      </c>
      <c r="D253" s="1">
        <v>0</v>
      </c>
      <c r="E253" s="1">
        <v>0</v>
      </c>
      <c r="F253" s="1">
        <f>D253-E253</f>
        <v>0</v>
      </c>
      <c r="G253" s="7">
        <f>F253*0.75</f>
        <v>0</v>
      </c>
      <c r="H253" s="7">
        <f>F253*0.25</f>
        <v>0</v>
      </c>
    </row>
    <row r="254" spans="1:8" x14ac:dyDescent="0.25">
      <c r="A254" s="37" t="s">
        <v>811</v>
      </c>
      <c r="B254" s="37" t="s">
        <v>812</v>
      </c>
      <c r="C254" s="37" t="s">
        <v>55</v>
      </c>
      <c r="D254" s="1">
        <v>0</v>
      </c>
      <c r="E254" s="1">
        <v>0</v>
      </c>
      <c r="F254" s="1">
        <f>D254-E254</f>
        <v>0</v>
      </c>
      <c r="G254" s="7">
        <f>F254*0.75</f>
        <v>0</v>
      </c>
      <c r="H254" s="7">
        <f>F254*0.25</f>
        <v>0</v>
      </c>
    </row>
    <row r="255" spans="1:8" x14ac:dyDescent="0.25">
      <c r="A255" s="37" t="s">
        <v>823</v>
      </c>
      <c r="B255" s="37" t="s">
        <v>824</v>
      </c>
      <c r="C255" s="37" t="s">
        <v>52</v>
      </c>
      <c r="D255" s="1">
        <v>232987.44</v>
      </c>
      <c r="E255" s="1">
        <v>40727.46</v>
      </c>
      <c r="F255" s="1">
        <f>D255-E255</f>
        <v>192259.98</v>
      </c>
      <c r="G255" s="7">
        <f>F255*0.75</f>
        <v>144194.98500000002</v>
      </c>
      <c r="H255" s="7">
        <f>F255*0.25</f>
        <v>48064.995000000003</v>
      </c>
    </row>
    <row r="256" spans="1:8" x14ac:dyDescent="0.25">
      <c r="A256" s="37" t="s">
        <v>595</v>
      </c>
      <c r="B256" s="37" t="s">
        <v>596</v>
      </c>
      <c r="C256" s="37" t="s">
        <v>19</v>
      </c>
      <c r="D256" s="1">
        <v>0</v>
      </c>
      <c r="E256" s="1">
        <v>0</v>
      </c>
      <c r="F256" s="1">
        <f>D256-E256</f>
        <v>0</v>
      </c>
      <c r="G256" s="7">
        <f>F256*0.75</f>
        <v>0</v>
      </c>
      <c r="H256" s="7">
        <f>F256*0.25</f>
        <v>0</v>
      </c>
    </row>
    <row r="257" spans="1:8" x14ac:dyDescent="0.25">
      <c r="A257" s="37" t="s">
        <v>597</v>
      </c>
      <c r="B257" s="37" t="s">
        <v>598</v>
      </c>
      <c r="C257" s="37" t="s">
        <v>23</v>
      </c>
      <c r="D257" s="1">
        <v>0</v>
      </c>
      <c r="E257" s="1">
        <v>0</v>
      </c>
      <c r="F257" s="1">
        <f>D257-E257</f>
        <v>0</v>
      </c>
      <c r="G257" s="7">
        <f>F257*0.75</f>
        <v>0</v>
      </c>
      <c r="H257" s="7">
        <f>F257*0.25</f>
        <v>0</v>
      </c>
    </row>
    <row r="258" spans="1:8" x14ac:dyDescent="0.25">
      <c r="A258" s="37" t="s">
        <v>653</v>
      </c>
      <c r="B258" s="37" t="s">
        <v>654</v>
      </c>
      <c r="C258" s="37" t="s">
        <v>23</v>
      </c>
      <c r="D258" s="1">
        <v>0</v>
      </c>
      <c r="E258" s="1">
        <v>0</v>
      </c>
      <c r="F258" s="1">
        <f>D258-E258</f>
        <v>0</v>
      </c>
      <c r="G258" s="7">
        <f>F258*0.75</f>
        <v>0</v>
      </c>
      <c r="H258" s="7">
        <f>F258*0.25</f>
        <v>0</v>
      </c>
    </row>
    <row r="259" spans="1:8" x14ac:dyDescent="0.25">
      <c r="A259" s="37" t="s">
        <v>352</v>
      </c>
      <c r="B259" s="37" t="s">
        <v>353</v>
      </c>
      <c r="C259" s="37" t="s">
        <v>23</v>
      </c>
      <c r="D259" s="1">
        <v>0</v>
      </c>
      <c r="E259" s="1">
        <v>0</v>
      </c>
      <c r="F259" s="1">
        <f>D259-E259</f>
        <v>0</v>
      </c>
      <c r="G259" s="7">
        <f>F259*0.75</f>
        <v>0</v>
      </c>
      <c r="H259" s="7">
        <f>F259*0.25</f>
        <v>0</v>
      </c>
    </row>
    <row r="260" spans="1:8" x14ac:dyDescent="0.25">
      <c r="A260" s="37" t="s">
        <v>469</v>
      </c>
      <c r="B260" s="37" t="s">
        <v>470</v>
      </c>
      <c r="C260" s="37" t="s">
        <v>26</v>
      </c>
      <c r="D260" s="1">
        <v>56406.5</v>
      </c>
      <c r="E260" s="1">
        <v>5862.9</v>
      </c>
      <c r="F260" s="1">
        <f>D260-E260</f>
        <v>50543.6</v>
      </c>
      <c r="G260" s="7">
        <f>F260*0.75</f>
        <v>37907.699999999997</v>
      </c>
      <c r="H260" s="7">
        <f>F260*0.25</f>
        <v>12635.9</v>
      </c>
    </row>
    <row r="261" spans="1:8" x14ac:dyDescent="0.25">
      <c r="A261" s="37" t="s">
        <v>232</v>
      </c>
      <c r="B261" s="37" t="s">
        <v>233</v>
      </c>
      <c r="C261" s="37" t="s">
        <v>59</v>
      </c>
      <c r="D261" s="1">
        <v>0</v>
      </c>
      <c r="E261" s="1">
        <v>0</v>
      </c>
      <c r="F261" s="1">
        <f>D261-E261</f>
        <v>0</v>
      </c>
      <c r="G261" s="7">
        <f>F261*0.75</f>
        <v>0</v>
      </c>
      <c r="H261" s="7">
        <f>F261*0.25</f>
        <v>0</v>
      </c>
    </row>
    <row r="262" spans="1:8" x14ac:dyDescent="0.25">
      <c r="A262" s="37" t="s">
        <v>314</v>
      </c>
      <c r="B262" s="37" t="s">
        <v>315</v>
      </c>
      <c r="C262" s="37" t="s">
        <v>26</v>
      </c>
      <c r="D262" s="1">
        <v>0</v>
      </c>
      <c r="E262" s="1">
        <v>0</v>
      </c>
      <c r="F262" s="1">
        <f>D262-E262</f>
        <v>0</v>
      </c>
      <c r="G262" s="7">
        <f>F262*0.75</f>
        <v>0</v>
      </c>
      <c r="H262" s="7">
        <f>F262*0.25</f>
        <v>0</v>
      </c>
    </row>
    <row r="263" spans="1:8" x14ac:dyDescent="0.25">
      <c r="A263" s="37" t="s">
        <v>771</v>
      </c>
      <c r="B263" s="37" t="s">
        <v>772</v>
      </c>
      <c r="C263" s="37" t="s">
        <v>15</v>
      </c>
      <c r="D263" s="1">
        <v>232674.94</v>
      </c>
      <c r="E263" s="1">
        <v>31733.74</v>
      </c>
      <c r="F263" s="1">
        <f>D263-E263</f>
        <v>200941.2</v>
      </c>
      <c r="G263" s="7">
        <f>F263*0.75</f>
        <v>150705.90000000002</v>
      </c>
      <c r="H263" s="7">
        <f>F263*0.25</f>
        <v>50235.3</v>
      </c>
    </row>
    <row r="264" spans="1:8" x14ac:dyDescent="0.25">
      <c r="A264" s="37" t="s">
        <v>484</v>
      </c>
      <c r="B264" s="37" t="s">
        <v>485</v>
      </c>
      <c r="C264" s="37" t="s">
        <v>42</v>
      </c>
      <c r="D264" s="1">
        <v>0</v>
      </c>
      <c r="E264" s="1">
        <v>0</v>
      </c>
      <c r="F264" s="1">
        <f>D264-E264</f>
        <v>0</v>
      </c>
      <c r="G264" s="7">
        <f>F264*0.75</f>
        <v>0</v>
      </c>
      <c r="H264" s="7">
        <f>F264*0.25</f>
        <v>0</v>
      </c>
    </row>
    <row r="265" spans="1:8" x14ac:dyDescent="0.25">
      <c r="A265" s="37" t="s">
        <v>500</v>
      </c>
      <c r="B265" s="37" t="s">
        <v>501</v>
      </c>
      <c r="C265" s="37" t="s">
        <v>19</v>
      </c>
      <c r="D265" s="1">
        <v>0</v>
      </c>
      <c r="E265" s="1">
        <v>0</v>
      </c>
      <c r="F265" s="1">
        <f>D265-E265</f>
        <v>0</v>
      </c>
      <c r="G265" s="7">
        <f>F265*0.75</f>
        <v>0</v>
      </c>
      <c r="H265" s="7">
        <f>F265*0.25</f>
        <v>0</v>
      </c>
    </row>
    <row r="266" spans="1:8" x14ac:dyDescent="0.25">
      <c r="A266" s="37" t="s">
        <v>566</v>
      </c>
      <c r="B266" s="37" t="s">
        <v>567</v>
      </c>
      <c r="C266" s="37" t="s">
        <v>14</v>
      </c>
      <c r="D266" s="1">
        <v>117223.88</v>
      </c>
      <c r="E266" s="1">
        <v>17651.509999999998</v>
      </c>
      <c r="F266" s="1">
        <f>D266-E266</f>
        <v>99572.37000000001</v>
      </c>
      <c r="G266" s="7">
        <f>F266*0.75</f>
        <v>74679.277500000011</v>
      </c>
      <c r="H266" s="7">
        <f>F266*0.25</f>
        <v>24893.092500000002</v>
      </c>
    </row>
    <row r="267" spans="1:8" x14ac:dyDescent="0.25">
      <c r="A267" s="37" t="s">
        <v>502</v>
      </c>
      <c r="B267" s="37" t="s">
        <v>503</v>
      </c>
      <c r="C267" s="37" t="s">
        <v>19</v>
      </c>
      <c r="D267" s="1">
        <v>0</v>
      </c>
      <c r="E267" s="1">
        <v>0</v>
      </c>
      <c r="F267" s="1">
        <f>D267-E267</f>
        <v>0</v>
      </c>
      <c r="G267" s="7">
        <f>F267*0.75</f>
        <v>0</v>
      </c>
      <c r="H267" s="7">
        <f>F267*0.25</f>
        <v>0</v>
      </c>
    </row>
    <row r="268" spans="1:8" x14ac:dyDescent="0.25">
      <c r="A268" s="37" t="s">
        <v>378</v>
      </c>
      <c r="B268" s="37" t="s">
        <v>379</v>
      </c>
      <c r="C268" s="37" t="s">
        <v>23</v>
      </c>
      <c r="D268" s="1">
        <v>0</v>
      </c>
      <c r="E268" s="1">
        <v>0</v>
      </c>
      <c r="F268" s="1">
        <f>D268-E268</f>
        <v>0</v>
      </c>
      <c r="G268" s="7">
        <f>F268*0.75</f>
        <v>0</v>
      </c>
      <c r="H268" s="7">
        <f>F268*0.25</f>
        <v>0</v>
      </c>
    </row>
    <row r="269" spans="1:8" x14ac:dyDescent="0.25">
      <c r="A269" s="37" t="s">
        <v>202</v>
      </c>
      <c r="B269" s="37" t="s">
        <v>203</v>
      </c>
      <c r="C269" s="37" t="s">
        <v>52</v>
      </c>
      <c r="D269" s="1">
        <v>0</v>
      </c>
      <c r="E269" s="1">
        <v>0</v>
      </c>
      <c r="F269" s="1">
        <f>D269-E269</f>
        <v>0</v>
      </c>
      <c r="G269" s="7">
        <f>F269*0.75</f>
        <v>0</v>
      </c>
      <c r="H269" s="7">
        <f>F269*0.25</f>
        <v>0</v>
      </c>
    </row>
    <row r="270" spans="1:8" x14ac:dyDescent="0.25">
      <c r="A270" s="37" t="s">
        <v>741</v>
      </c>
      <c r="B270" s="37" t="s">
        <v>742</v>
      </c>
      <c r="C270" s="37" t="s">
        <v>14</v>
      </c>
      <c r="D270" s="1">
        <v>0</v>
      </c>
      <c r="E270" s="1">
        <v>0</v>
      </c>
      <c r="F270" s="1">
        <f>D270-E270</f>
        <v>0</v>
      </c>
      <c r="G270" s="7">
        <f>F270*0.75</f>
        <v>0</v>
      </c>
      <c r="H270" s="7">
        <f>F270*0.25</f>
        <v>0</v>
      </c>
    </row>
    <row r="271" spans="1:8" x14ac:dyDescent="0.25">
      <c r="A271" s="37" t="s">
        <v>693</v>
      </c>
      <c r="B271" s="37" t="s">
        <v>694</v>
      </c>
      <c r="C271" s="37" t="s">
        <v>14</v>
      </c>
      <c r="D271" s="1">
        <v>0</v>
      </c>
      <c r="E271" s="1">
        <v>0</v>
      </c>
      <c r="F271" s="1">
        <f>D271-E271</f>
        <v>0</v>
      </c>
      <c r="G271" s="7">
        <f>F271*0.75</f>
        <v>0</v>
      </c>
      <c r="H271" s="7">
        <f>F271*0.25</f>
        <v>0</v>
      </c>
    </row>
    <row r="272" spans="1:8" x14ac:dyDescent="0.25">
      <c r="A272" s="37" t="s">
        <v>276</v>
      </c>
      <c r="B272" s="37" t="s">
        <v>277</v>
      </c>
      <c r="C272" s="37" t="s">
        <v>42</v>
      </c>
      <c r="D272" s="1">
        <v>0</v>
      </c>
      <c r="E272" s="1">
        <v>0</v>
      </c>
      <c r="F272" s="1">
        <f>D272-E272</f>
        <v>0</v>
      </c>
      <c r="G272" s="7">
        <f>F272*0.75</f>
        <v>0</v>
      </c>
      <c r="H272" s="7">
        <f>F272*0.25</f>
        <v>0</v>
      </c>
    </row>
    <row r="273" spans="1:8" x14ac:dyDescent="0.25">
      <c r="A273" s="37" t="s">
        <v>210</v>
      </c>
      <c r="B273" s="37" t="s">
        <v>211</v>
      </c>
      <c r="C273" s="37" t="s">
        <v>29</v>
      </c>
      <c r="D273" s="1">
        <v>0</v>
      </c>
      <c r="E273" s="1">
        <v>0</v>
      </c>
      <c r="F273" s="1">
        <f>D273-E273</f>
        <v>0</v>
      </c>
      <c r="G273" s="7">
        <f>F273*0.75</f>
        <v>0</v>
      </c>
      <c r="H273" s="7">
        <f>F273*0.25</f>
        <v>0</v>
      </c>
    </row>
    <row r="274" spans="1:8" x14ac:dyDescent="0.25">
      <c r="A274" s="37" t="s">
        <v>196</v>
      </c>
      <c r="B274" s="37" t="s">
        <v>197</v>
      </c>
      <c r="C274" s="37" t="s">
        <v>27</v>
      </c>
      <c r="D274" s="1">
        <v>0</v>
      </c>
      <c r="E274" s="1">
        <v>0</v>
      </c>
      <c r="F274" s="1">
        <f>D274-E274</f>
        <v>0</v>
      </c>
      <c r="G274" s="7">
        <f>F274*0.75</f>
        <v>0</v>
      </c>
      <c r="H274" s="7">
        <f>F274*0.25</f>
        <v>0</v>
      </c>
    </row>
    <row r="275" spans="1:8" x14ac:dyDescent="0.25">
      <c r="A275" s="37" t="s">
        <v>282</v>
      </c>
      <c r="B275" s="37" t="s">
        <v>283</v>
      </c>
      <c r="C275" s="37" t="s">
        <v>57</v>
      </c>
      <c r="D275" s="1">
        <v>0</v>
      </c>
      <c r="E275" s="1">
        <v>0</v>
      </c>
      <c r="F275" s="1">
        <f>D275-E275</f>
        <v>0</v>
      </c>
      <c r="G275" s="7">
        <f>F275*0.75</f>
        <v>0</v>
      </c>
      <c r="H275" s="7">
        <f>F275*0.25</f>
        <v>0</v>
      </c>
    </row>
    <row r="276" spans="1:8" x14ac:dyDescent="0.25">
      <c r="A276" s="37" t="s">
        <v>691</v>
      </c>
      <c r="B276" s="37" t="s">
        <v>692</v>
      </c>
      <c r="C276" s="37" t="s">
        <v>36</v>
      </c>
      <c r="D276" s="1">
        <v>0</v>
      </c>
      <c r="E276" s="1">
        <v>0</v>
      </c>
      <c r="F276" s="1">
        <f>D276-E276</f>
        <v>0</v>
      </c>
      <c r="G276" s="7">
        <f>F276*0.75</f>
        <v>0</v>
      </c>
      <c r="H276" s="7">
        <f>F276*0.25</f>
        <v>0</v>
      </c>
    </row>
    <row r="277" spans="1:8" x14ac:dyDescent="0.25">
      <c r="A277" s="37" t="s">
        <v>719</v>
      </c>
      <c r="B277" s="37" t="s">
        <v>720</v>
      </c>
      <c r="C277" s="37" t="s">
        <v>35</v>
      </c>
      <c r="D277" s="1">
        <v>0</v>
      </c>
      <c r="E277" s="1">
        <v>0</v>
      </c>
      <c r="F277" s="1">
        <f>D277-E277</f>
        <v>0</v>
      </c>
      <c r="G277" s="7">
        <f>F277*0.75</f>
        <v>0</v>
      </c>
      <c r="H277" s="7">
        <f>F277*0.25</f>
        <v>0</v>
      </c>
    </row>
    <row r="278" spans="1:8" x14ac:dyDescent="0.25">
      <c r="A278" s="37" t="s">
        <v>717</v>
      </c>
      <c r="B278" s="37" t="s">
        <v>718</v>
      </c>
      <c r="C278" s="37" t="s">
        <v>15</v>
      </c>
      <c r="D278" s="1">
        <v>0</v>
      </c>
      <c r="E278" s="1">
        <v>0</v>
      </c>
      <c r="F278" s="1">
        <f>D278-E278</f>
        <v>0</v>
      </c>
      <c r="G278" s="7">
        <f>F278*0.75</f>
        <v>0</v>
      </c>
      <c r="H278" s="7">
        <f>F278*0.25</f>
        <v>0</v>
      </c>
    </row>
    <row r="279" spans="1:8" x14ac:dyDescent="0.25">
      <c r="A279" s="37" t="s">
        <v>194</v>
      </c>
      <c r="B279" s="37" t="s">
        <v>195</v>
      </c>
      <c r="C279" s="37" t="s">
        <v>23</v>
      </c>
      <c r="D279" s="1">
        <v>0</v>
      </c>
      <c r="E279" s="1">
        <v>0</v>
      </c>
      <c r="F279" s="1">
        <f>D279-E279</f>
        <v>0</v>
      </c>
      <c r="G279" s="7">
        <f>F279*0.75</f>
        <v>0</v>
      </c>
      <c r="H279" s="7">
        <f>F279*0.25</f>
        <v>0</v>
      </c>
    </row>
    <row r="280" spans="1:8" x14ac:dyDescent="0.25">
      <c r="A280" s="37" t="s">
        <v>204</v>
      </c>
      <c r="B280" s="37" t="s">
        <v>205</v>
      </c>
      <c r="C280" s="37" t="s">
        <v>19</v>
      </c>
      <c r="D280" s="1">
        <v>0</v>
      </c>
      <c r="E280" s="1">
        <v>0</v>
      </c>
      <c r="F280" s="1">
        <f>D280-E280</f>
        <v>0</v>
      </c>
      <c r="G280" s="7">
        <f>F280*0.75</f>
        <v>0</v>
      </c>
      <c r="H280" s="7">
        <f>F280*0.25</f>
        <v>0</v>
      </c>
    </row>
    <row r="281" spans="1:8" x14ac:dyDescent="0.25">
      <c r="A281" s="37" t="s">
        <v>208</v>
      </c>
      <c r="B281" s="37" t="s">
        <v>209</v>
      </c>
      <c r="C281" s="37" t="s">
        <v>42</v>
      </c>
      <c r="D281" s="1">
        <v>0</v>
      </c>
      <c r="E281" s="1">
        <v>0</v>
      </c>
      <c r="F281" s="1">
        <f>D281-E281</f>
        <v>0</v>
      </c>
      <c r="G281" s="7">
        <f>F281*0.75</f>
        <v>0</v>
      </c>
      <c r="H281" s="7">
        <f>F281*0.25</f>
        <v>0</v>
      </c>
    </row>
    <row r="282" spans="1:8" x14ac:dyDescent="0.25">
      <c r="A282" s="37" t="s">
        <v>270</v>
      </c>
      <c r="B282" s="37" t="s">
        <v>271</v>
      </c>
      <c r="C282" s="37" t="s">
        <v>23</v>
      </c>
      <c r="D282" s="1">
        <v>0</v>
      </c>
      <c r="E282" s="1">
        <v>0</v>
      </c>
      <c r="F282" s="1">
        <f>D282-E282</f>
        <v>0</v>
      </c>
      <c r="G282" s="7">
        <f>F282*0.75</f>
        <v>0</v>
      </c>
      <c r="H282" s="7">
        <f>F282*0.25</f>
        <v>0</v>
      </c>
    </row>
    <row r="283" spans="1:8" x14ac:dyDescent="0.25">
      <c r="A283" s="37" t="s">
        <v>268</v>
      </c>
      <c r="B283" s="37" t="s">
        <v>269</v>
      </c>
      <c r="C283" s="37" t="s">
        <v>35</v>
      </c>
      <c r="D283" s="1">
        <v>0</v>
      </c>
      <c r="E283" s="1">
        <v>0</v>
      </c>
      <c r="F283" s="1">
        <f>D283-E283</f>
        <v>0</v>
      </c>
      <c r="G283" s="7">
        <f>F283*0.75</f>
        <v>0</v>
      </c>
      <c r="H283" s="7">
        <f>F283*0.25</f>
        <v>0</v>
      </c>
    </row>
    <row r="284" spans="1:8" x14ac:dyDescent="0.25">
      <c r="A284" s="37" t="s">
        <v>198</v>
      </c>
      <c r="B284" s="37" t="s">
        <v>199</v>
      </c>
      <c r="C284" s="37" t="s">
        <v>14</v>
      </c>
      <c r="D284" s="1">
        <v>0</v>
      </c>
      <c r="E284" s="1">
        <v>0</v>
      </c>
      <c r="F284" s="1">
        <f>D284-E284</f>
        <v>0</v>
      </c>
      <c r="G284" s="7">
        <f>F284*0.75</f>
        <v>0</v>
      </c>
      <c r="H284" s="7">
        <f>F284*0.25</f>
        <v>0</v>
      </c>
    </row>
    <row r="285" spans="1:8" x14ac:dyDescent="0.25">
      <c r="A285" s="37" t="s">
        <v>200</v>
      </c>
      <c r="B285" s="37" t="s">
        <v>201</v>
      </c>
      <c r="C285" s="37" t="s">
        <v>15</v>
      </c>
      <c r="D285" s="1">
        <v>0</v>
      </c>
      <c r="E285" s="1">
        <v>0</v>
      </c>
      <c r="F285" s="1">
        <f>D285-E285</f>
        <v>0</v>
      </c>
      <c r="G285" s="7">
        <f>F285*0.75</f>
        <v>0</v>
      </c>
      <c r="H285" s="7">
        <f>F285*0.25</f>
        <v>0</v>
      </c>
    </row>
    <row r="286" spans="1:8" x14ac:dyDescent="0.25">
      <c r="A286" s="37" t="s">
        <v>206</v>
      </c>
      <c r="B286" s="37" t="s">
        <v>207</v>
      </c>
      <c r="C286" s="37" t="s">
        <v>26</v>
      </c>
      <c r="D286" s="1">
        <v>0</v>
      </c>
      <c r="E286" s="1">
        <v>0</v>
      </c>
      <c r="F286" s="1">
        <f>D286-E286</f>
        <v>0</v>
      </c>
      <c r="G286" s="7">
        <f>F286*0.75</f>
        <v>0</v>
      </c>
      <c r="H286" s="7">
        <f>F286*0.25</f>
        <v>0</v>
      </c>
    </row>
    <row r="287" spans="1:8" x14ac:dyDescent="0.25">
      <c r="A287" s="37" t="s">
        <v>284</v>
      </c>
      <c r="B287" s="37" t="s">
        <v>285</v>
      </c>
      <c r="C287" s="37" t="s">
        <v>43</v>
      </c>
      <c r="D287" s="1">
        <v>0</v>
      </c>
      <c r="E287" s="1">
        <v>0</v>
      </c>
      <c r="F287" s="1">
        <f>D287-E287</f>
        <v>0</v>
      </c>
      <c r="G287" s="7">
        <f>F287*0.75</f>
        <v>0</v>
      </c>
      <c r="H287" s="7">
        <f>F287*0.25</f>
        <v>0</v>
      </c>
    </row>
    <row r="288" spans="1:8" x14ac:dyDescent="0.25">
      <c r="A288" s="37" t="s">
        <v>278</v>
      </c>
      <c r="B288" s="37" t="s">
        <v>279</v>
      </c>
      <c r="C288" s="37" t="s">
        <v>27</v>
      </c>
      <c r="D288" s="1">
        <v>0</v>
      </c>
      <c r="E288" s="1">
        <v>0</v>
      </c>
      <c r="F288" s="1">
        <f>D288-E288</f>
        <v>0</v>
      </c>
      <c r="G288" s="7">
        <f>F288*0.75</f>
        <v>0</v>
      </c>
      <c r="H288" s="7">
        <f>F288*0.25</f>
        <v>0</v>
      </c>
    </row>
    <row r="289" spans="1:8" x14ac:dyDescent="0.25">
      <c r="A289" s="37" t="s">
        <v>266</v>
      </c>
      <c r="B289" s="37" t="s">
        <v>267</v>
      </c>
      <c r="C289" s="37" t="s">
        <v>29</v>
      </c>
      <c r="D289" s="1">
        <v>0</v>
      </c>
      <c r="E289" s="1">
        <v>0</v>
      </c>
      <c r="F289" s="1">
        <f>D289-E289</f>
        <v>0</v>
      </c>
      <c r="G289" s="7">
        <f>F289*0.75</f>
        <v>0</v>
      </c>
      <c r="H289" s="7">
        <f>F289*0.25</f>
        <v>0</v>
      </c>
    </row>
    <row r="290" spans="1:8" x14ac:dyDescent="0.25">
      <c r="A290" s="37" t="s">
        <v>274</v>
      </c>
      <c r="B290" s="37" t="s">
        <v>275</v>
      </c>
      <c r="C290" s="37" t="s">
        <v>23</v>
      </c>
      <c r="D290" s="1">
        <v>0</v>
      </c>
      <c r="E290" s="1">
        <v>0</v>
      </c>
      <c r="F290" s="1">
        <f>D290-E290</f>
        <v>0</v>
      </c>
      <c r="G290" s="7">
        <f>F290*0.75</f>
        <v>0</v>
      </c>
      <c r="H290" s="7">
        <f>F290*0.25</f>
        <v>0</v>
      </c>
    </row>
    <row r="291" spans="1:8" x14ac:dyDescent="0.25">
      <c r="A291" s="37" t="s">
        <v>280</v>
      </c>
      <c r="B291" s="37" t="s">
        <v>281</v>
      </c>
      <c r="C291" s="37" t="s">
        <v>26</v>
      </c>
      <c r="D291" s="1">
        <v>0</v>
      </c>
      <c r="E291" s="1">
        <v>0</v>
      </c>
      <c r="F291" s="1">
        <f>D291-E291</f>
        <v>0</v>
      </c>
      <c r="G291" s="7">
        <f>F291*0.75</f>
        <v>0</v>
      </c>
      <c r="H291" s="7">
        <f>F291*0.25</f>
        <v>0</v>
      </c>
    </row>
    <row r="292" spans="1:8" x14ac:dyDescent="0.25">
      <c r="A292" s="37" t="s">
        <v>689</v>
      </c>
      <c r="B292" s="37" t="s">
        <v>690</v>
      </c>
      <c r="C292" s="37" t="s">
        <v>43</v>
      </c>
      <c r="D292" s="1">
        <v>0</v>
      </c>
      <c r="E292" s="1">
        <v>0</v>
      </c>
      <c r="F292" s="1">
        <f>D292-E292</f>
        <v>0</v>
      </c>
      <c r="G292" s="7">
        <f>F292*0.75</f>
        <v>0</v>
      </c>
      <c r="H292" s="7">
        <f>F292*0.25</f>
        <v>0</v>
      </c>
    </row>
    <row r="293" spans="1:8" x14ac:dyDescent="0.25">
      <c r="A293" s="37" t="s">
        <v>508</v>
      </c>
      <c r="B293" s="37" t="s">
        <v>509</v>
      </c>
      <c r="C293" s="37" t="s">
        <v>52</v>
      </c>
      <c r="D293" s="1">
        <v>0</v>
      </c>
      <c r="E293" s="1">
        <v>0</v>
      </c>
      <c r="F293" s="1">
        <f>D293-E293</f>
        <v>0</v>
      </c>
      <c r="G293" s="7">
        <f>F293*0.75</f>
        <v>0</v>
      </c>
      <c r="H293" s="7">
        <f>F293*0.25</f>
        <v>0</v>
      </c>
    </row>
    <row r="294" spans="1:8" x14ac:dyDescent="0.25">
      <c r="A294" s="37" t="s">
        <v>721</v>
      </c>
      <c r="B294" s="37" t="s">
        <v>722</v>
      </c>
      <c r="C294" s="37" t="s">
        <v>29</v>
      </c>
      <c r="D294" s="1">
        <v>0</v>
      </c>
      <c r="E294" s="1">
        <v>0</v>
      </c>
      <c r="F294" s="1">
        <f>D294-E294</f>
        <v>0</v>
      </c>
      <c r="G294" s="7">
        <f>F294*0.75</f>
        <v>0</v>
      </c>
      <c r="H294" s="7">
        <f>F294*0.25</f>
        <v>0</v>
      </c>
    </row>
    <row r="295" spans="1:8" x14ac:dyDescent="0.25">
      <c r="A295" s="37" t="s">
        <v>562</v>
      </c>
      <c r="B295" s="37" t="s">
        <v>563</v>
      </c>
      <c r="C295" s="37" t="s">
        <v>19</v>
      </c>
      <c r="D295" s="1">
        <v>0</v>
      </c>
      <c r="E295" s="1">
        <v>0</v>
      </c>
      <c r="F295" s="1">
        <f>D295-E295</f>
        <v>0</v>
      </c>
      <c r="G295" s="7">
        <f>F295*0.75</f>
        <v>0</v>
      </c>
      <c r="H295" s="7">
        <f>F295*0.25</f>
        <v>0</v>
      </c>
    </row>
    <row r="296" spans="1:8" x14ac:dyDescent="0.25">
      <c r="A296" s="37" t="s">
        <v>474</v>
      </c>
      <c r="B296" s="37" t="s">
        <v>475</v>
      </c>
      <c r="C296" s="37" t="s">
        <v>23</v>
      </c>
      <c r="D296" s="1">
        <v>291830.21999999997</v>
      </c>
      <c r="E296" s="1">
        <v>66234.070000000007</v>
      </c>
      <c r="F296" s="1">
        <f>D296-E296</f>
        <v>225596.14999999997</v>
      </c>
      <c r="G296" s="7">
        <f>F296*0.75</f>
        <v>169197.11249999999</v>
      </c>
      <c r="H296" s="7">
        <f>F296*0.25</f>
        <v>56399.037499999991</v>
      </c>
    </row>
    <row r="297" spans="1:8" x14ac:dyDescent="0.25">
      <c r="A297" s="37" t="s">
        <v>793</v>
      </c>
      <c r="B297" s="37" t="s">
        <v>794</v>
      </c>
      <c r="C297" s="37" t="s">
        <v>52</v>
      </c>
      <c r="D297" s="1">
        <v>0</v>
      </c>
      <c r="E297" s="1">
        <v>0</v>
      </c>
      <c r="F297" s="1">
        <f>D297-E297</f>
        <v>0</v>
      </c>
      <c r="G297" s="7">
        <f>F297*0.75</f>
        <v>0</v>
      </c>
      <c r="H297" s="7">
        <f>F297*0.25</f>
        <v>0</v>
      </c>
    </row>
    <row r="298" spans="1:8" x14ac:dyDescent="0.25">
      <c r="A298" s="37" t="s">
        <v>406</v>
      </c>
      <c r="B298" s="37" t="s">
        <v>407</v>
      </c>
      <c r="C298" s="37" t="s">
        <v>23</v>
      </c>
      <c r="D298" s="1">
        <v>4404.08</v>
      </c>
      <c r="E298" s="1">
        <v>3172.89</v>
      </c>
      <c r="F298" s="1">
        <f>D298-E298</f>
        <v>1231.19</v>
      </c>
      <c r="G298" s="7">
        <f>F298*0.75</f>
        <v>923.39250000000004</v>
      </c>
      <c r="H298" s="7">
        <f>F298*0.25</f>
        <v>307.79750000000001</v>
      </c>
    </row>
    <row r="299" spans="1:8" x14ac:dyDescent="0.25">
      <c r="A299" s="37" t="s">
        <v>504</v>
      </c>
      <c r="B299" s="37" t="s">
        <v>505</v>
      </c>
      <c r="C299" s="37" t="s">
        <v>19</v>
      </c>
      <c r="D299" s="1">
        <v>0</v>
      </c>
      <c r="E299" s="1">
        <v>0</v>
      </c>
      <c r="F299" s="1">
        <f>D299-E299</f>
        <v>0</v>
      </c>
      <c r="G299" s="7">
        <f>F299*0.75</f>
        <v>0</v>
      </c>
      <c r="H299" s="7">
        <f>F299*0.25</f>
        <v>0</v>
      </c>
    </row>
    <row r="300" spans="1:8" x14ac:dyDescent="0.25">
      <c r="A300" s="37" t="s">
        <v>425</v>
      </c>
      <c r="B300" s="37" t="s">
        <v>426</v>
      </c>
      <c r="C300" s="37" t="s">
        <v>50</v>
      </c>
      <c r="D300" s="1">
        <v>0</v>
      </c>
      <c r="E300" s="1">
        <v>0</v>
      </c>
      <c r="F300" s="1">
        <f>D300-E300</f>
        <v>0</v>
      </c>
      <c r="G300" s="7">
        <f>F300*0.75</f>
        <v>0</v>
      </c>
      <c r="H300" s="7">
        <f>F300*0.25</f>
        <v>0</v>
      </c>
    </row>
    <row r="301" spans="1:8" x14ac:dyDescent="0.25">
      <c r="A301" s="37" t="s">
        <v>330</v>
      </c>
      <c r="B301" s="37" t="s">
        <v>331</v>
      </c>
      <c r="C301" s="37" t="s">
        <v>52</v>
      </c>
      <c r="D301" s="1">
        <v>0</v>
      </c>
      <c r="E301" s="1">
        <v>0</v>
      </c>
      <c r="F301" s="1">
        <f>D301-E301</f>
        <v>0</v>
      </c>
      <c r="G301" s="7">
        <f>F301*0.75</f>
        <v>0</v>
      </c>
      <c r="H301" s="7">
        <f>F301*0.25</f>
        <v>0</v>
      </c>
    </row>
    <row r="302" spans="1:8" x14ac:dyDescent="0.25">
      <c r="A302" s="37" t="s">
        <v>757</v>
      </c>
      <c r="B302" s="37" t="s">
        <v>758</v>
      </c>
      <c r="C302" s="37" t="s">
        <v>52</v>
      </c>
      <c r="D302" s="1">
        <v>308980.65999999997</v>
      </c>
      <c r="E302" s="1">
        <v>13916.91</v>
      </c>
      <c r="F302" s="1">
        <f>D302-E302</f>
        <v>295063.75</v>
      </c>
      <c r="G302" s="7">
        <f>F302*0.75</f>
        <v>221297.8125</v>
      </c>
      <c r="H302" s="7">
        <f>F302*0.25</f>
        <v>73765.9375</v>
      </c>
    </row>
    <row r="303" spans="1:8" x14ac:dyDescent="0.25">
      <c r="A303" s="37" t="s">
        <v>815</v>
      </c>
      <c r="B303" s="37" t="s">
        <v>816</v>
      </c>
      <c r="C303" s="37" t="s">
        <v>66</v>
      </c>
      <c r="D303" s="1">
        <v>10610.68</v>
      </c>
      <c r="E303" s="1">
        <v>478.16</v>
      </c>
      <c r="F303" s="1">
        <f>D303-E303</f>
        <v>10132.52</v>
      </c>
      <c r="G303" s="7">
        <f>F303*0.75</f>
        <v>7599.39</v>
      </c>
      <c r="H303" s="7">
        <f>F303*0.25</f>
        <v>2533.13</v>
      </c>
    </row>
    <row r="304" spans="1:8" x14ac:dyDescent="0.25">
      <c r="A304" s="37" t="s">
        <v>490</v>
      </c>
      <c r="B304" s="37" t="s">
        <v>491</v>
      </c>
      <c r="C304" s="37" t="s">
        <v>45</v>
      </c>
      <c r="D304" s="1">
        <v>1023116.28</v>
      </c>
      <c r="E304" s="1">
        <v>122874.26</v>
      </c>
      <c r="F304" s="1">
        <f>D304-E304</f>
        <v>900242.02</v>
      </c>
      <c r="G304" s="7">
        <f>F304*0.75</f>
        <v>675181.51500000001</v>
      </c>
      <c r="H304" s="7">
        <f>F304*0.25</f>
        <v>225060.505</v>
      </c>
    </row>
    <row r="305" spans="1:8" x14ac:dyDescent="0.25">
      <c r="A305" s="37" t="s">
        <v>755</v>
      </c>
      <c r="B305" s="37" t="s">
        <v>756</v>
      </c>
      <c r="C305" s="37" t="s">
        <v>14</v>
      </c>
      <c r="D305" s="1">
        <v>1389684.65</v>
      </c>
      <c r="E305" s="1">
        <v>117695.28</v>
      </c>
      <c r="F305" s="1">
        <f>D305-E305</f>
        <v>1271989.3699999999</v>
      </c>
      <c r="G305" s="7">
        <f>F305*0.75</f>
        <v>953992.02749999985</v>
      </c>
      <c r="H305" s="7">
        <f>F305*0.25</f>
        <v>317997.34249999997</v>
      </c>
    </row>
    <row r="306" spans="1:8" x14ac:dyDescent="0.25">
      <c r="A306" s="37" t="s">
        <v>795</v>
      </c>
      <c r="B306" s="37" t="s">
        <v>796</v>
      </c>
      <c r="C306" s="37" t="s">
        <v>51</v>
      </c>
      <c r="D306" s="1">
        <v>31140.7</v>
      </c>
      <c r="E306" s="1">
        <v>1577.42</v>
      </c>
      <c r="F306" s="1">
        <f>D306-E306</f>
        <v>29563.279999999999</v>
      </c>
      <c r="G306" s="7">
        <f>F306*0.75</f>
        <v>22172.46</v>
      </c>
      <c r="H306" s="7">
        <f>F306*0.25</f>
        <v>7390.82</v>
      </c>
    </row>
    <row r="307" spans="1:8" x14ac:dyDescent="0.25">
      <c r="A307" s="37" t="s">
        <v>576</v>
      </c>
      <c r="B307" s="37" t="s">
        <v>842</v>
      </c>
      <c r="D307" s="1">
        <v>21998.78</v>
      </c>
      <c r="E307" s="1">
        <v>2075.63</v>
      </c>
      <c r="F307" s="1">
        <f>D307-E307</f>
        <v>19923.149999999998</v>
      </c>
      <c r="G307" s="7">
        <f>F307*0.75</f>
        <v>14942.362499999999</v>
      </c>
      <c r="H307" s="7">
        <f>F307*0.25</f>
        <v>4980.7874999999995</v>
      </c>
    </row>
    <row r="308" spans="1:8" x14ac:dyDescent="0.25">
      <c r="A308" s="37" t="s">
        <v>789</v>
      </c>
      <c r="B308" s="37" t="s">
        <v>790</v>
      </c>
      <c r="C308" s="37" t="s">
        <v>27</v>
      </c>
      <c r="D308" s="1">
        <v>0</v>
      </c>
      <c r="E308" s="1">
        <v>0</v>
      </c>
      <c r="F308" s="1">
        <f>D308-E308</f>
        <v>0</v>
      </c>
      <c r="G308" s="7">
        <f>F308*0.75</f>
        <v>0</v>
      </c>
      <c r="H308" s="7">
        <f>F308*0.25</f>
        <v>0</v>
      </c>
    </row>
    <row r="309" spans="1:8" x14ac:dyDescent="0.25">
      <c r="A309" s="37" t="s">
        <v>558</v>
      </c>
      <c r="B309" s="37" t="s">
        <v>559</v>
      </c>
      <c r="C309" s="37" t="s">
        <v>23</v>
      </c>
      <c r="D309" s="1">
        <v>0</v>
      </c>
      <c r="E309" s="1">
        <v>0</v>
      </c>
      <c r="F309" s="1">
        <f>D309-E309</f>
        <v>0</v>
      </c>
      <c r="G309" s="7">
        <f>F309*0.75</f>
        <v>0</v>
      </c>
      <c r="H309" s="7">
        <f>F309*0.25</f>
        <v>0</v>
      </c>
    </row>
    <row r="310" spans="1:8" x14ac:dyDescent="0.25">
      <c r="A310" s="37" t="s">
        <v>609</v>
      </c>
      <c r="B310" s="37" t="s">
        <v>610</v>
      </c>
      <c r="C310" s="37" t="s">
        <v>23</v>
      </c>
      <c r="D310" s="1">
        <v>0</v>
      </c>
      <c r="E310" s="1">
        <v>0</v>
      </c>
      <c r="F310" s="1">
        <f>D310-E310</f>
        <v>0</v>
      </c>
      <c r="G310" s="7">
        <f>F310*0.75</f>
        <v>0</v>
      </c>
      <c r="H310" s="7">
        <f>F310*0.25</f>
        <v>0</v>
      </c>
    </row>
    <row r="311" spans="1:8" x14ac:dyDescent="0.25">
      <c r="A311" s="37" t="s">
        <v>478</v>
      </c>
      <c r="B311" s="37" t="s">
        <v>479</v>
      </c>
      <c r="C311" s="37" t="s">
        <v>19</v>
      </c>
      <c r="D311" s="1">
        <v>0</v>
      </c>
      <c r="E311" s="1">
        <v>0</v>
      </c>
      <c r="F311" s="1">
        <f>D311-E311</f>
        <v>0</v>
      </c>
      <c r="G311" s="7">
        <f>F311*0.75</f>
        <v>0</v>
      </c>
      <c r="H311" s="7">
        <f>F311*0.25</f>
        <v>0</v>
      </c>
    </row>
    <row r="312" spans="1:8" x14ac:dyDescent="0.25">
      <c r="A312" s="37" t="s">
        <v>560</v>
      </c>
      <c r="B312" s="37" t="s">
        <v>561</v>
      </c>
      <c r="C312" s="37" t="s">
        <v>34</v>
      </c>
      <c r="D312" s="1">
        <v>118212.53</v>
      </c>
      <c r="E312" s="1">
        <v>24026.83</v>
      </c>
      <c r="F312" s="1">
        <f>D312-E312</f>
        <v>94185.7</v>
      </c>
      <c r="G312" s="7">
        <f>F312*0.75</f>
        <v>70639.274999999994</v>
      </c>
      <c r="H312" s="7">
        <f>F312*0.25</f>
        <v>23546.424999999999</v>
      </c>
    </row>
    <row r="313" spans="1:8" x14ac:dyDescent="0.25">
      <c r="A313" s="37" t="s">
        <v>568</v>
      </c>
      <c r="B313" s="12" t="s">
        <v>840</v>
      </c>
      <c r="D313" s="1">
        <v>23199.65</v>
      </c>
      <c r="E313" s="1">
        <v>6271.61</v>
      </c>
      <c r="F313" s="1">
        <f>D313-E313</f>
        <v>16928.04</v>
      </c>
      <c r="G313" s="7">
        <f>F313*0.75</f>
        <v>12696.03</v>
      </c>
      <c r="H313" s="7">
        <f>F313*0.25</f>
        <v>4232.01</v>
      </c>
    </row>
    <row r="314" spans="1:8" x14ac:dyDescent="0.25">
      <c r="A314" s="37" t="s">
        <v>657</v>
      </c>
      <c r="B314" s="37" t="s">
        <v>658</v>
      </c>
      <c r="C314" s="37" t="s">
        <v>23</v>
      </c>
      <c r="D314" s="1">
        <v>0</v>
      </c>
      <c r="E314" s="1">
        <v>0</v>
      </c>
      <c r="F314" s="1">
        <f>D314-E314</f>
        <v>0</v>
      </c>
      <c r="G314" s="7">
        <f>F314*0.75</f>
        <v>0</v>
      </c>
      <c r="H314" s="7">
        <f>F314*0.25</f>
        <v>0</v>
      </c>
    </row>
    <row r="315" spans="1:8" x14ac:dyDescent="0.25">
      <c r="A315" s="37" t="s">
        <v>398</v>
      </c>
      <c r="B315" s="37" t="s">
        <v>399</v>
      </c>
      <c r="C315" s="37" t="s">
        <v>19</v>
      </c>
      <c r="D315" s="1">
        <v>0</v>
      </c>
      <c r="E315" s="1">
        <v>0</v>
      </c>
      <c r="F315" s="1">
        <f>D315-E315</f>
        <v>0</v>
      </c>
      <c r="G315" s="7">
        <f>F315*0.75</f>
        <v>0</v>
      </c>
      <c r="H315" s="7">
        <f>F315*0.25</f>
        <v>0</v>
      </c>
    </row>
    <row r="316" spans="1:8" x14ac:dyDescent="0.25">
      <c r="A316" s="37" t="s">
        <v>587</v>
      </c>
      <c r="B316" s="37" t="s">
        <v>588</v>
      </c>
      <c r="C316" s="37" t="s">
        <v>19</v>
      </c>
      <c r="D316" s="1">
        <v>0</v>
      </c>
      <c r="E316" s="1">
        <v>0</v>
      </c>
      <c r="F316" s="1">
        <f>D316-E316</f>
        <v>0</v>
      </c>
      <c r="G316" s="7">
        <f>F316*0.75</f>
        <v>0</v>
      </c>
      <c r="H316" s="7">
        <f>F316*0.25</f>
        <v>0</v>
      </c>
    </row>
    <row r="317" spans="1:8" x14ac:dyDescent="0.25">
      <c r="A317" s="37" t="s">
        <v>496</v>
      </c>
      <c r="B317" s="37" t="s">
        <v>497</v>
      </c>
      <c r="C317" s="37" t="s">
        <v>19</v>
      </c>
      <c r="D317" s="1">
        <v>0</v>
      </c>
      <c r="E317" s="1">
        <v>0</v>
      </c>
      <c r="F317" s="1">
        <f>D317-E317</f>
        <v>0</v>
      </c>
      <c r="G317" s="7">
        <f>F317*0.75</f>
        <v>0</v>
      </c>
      <c r="H317" s="7">
        <f>F317*0.25</f>
        <v>0</v>
      </c>
    </row>
    <row r="318" spans="1:8" x14ac:dyDescent="0.25">
      <c r="A318" s="37" t="s">
        <v>715</v>
      </c>
      <c r="B318" s="37" t="s">
        <v>716</v>
      </c>
      <c r="C318" s="37" t="s">
        <v>19</v>
      </c>
      <c r="D318" s="1">
        <v>0</v>
      </c>
      <c r="E318" s="1">
        <v>0</v>
      </c>
      <c r="F318" s="1">
        <f>D318-E318</f>
        <v>0</v>
      </c>
      <c r="G318" s="7">
        <f>F318*0.75</f>
        <v>0</v>
      </c>
      <c r="H318" s="7">
        <f>F318*0.25</f>
        <v>0</v>
      </c>
    </row>
    <row r="319" spans="1:8" x14ac:dyDescent="0.25">
      <c r="A319" s="37" t="s">
        <v>827</v>
      </c>
      <c r="B319" s="37" t="s">
        <v>828</v>
      </c>
      <c r="C319" s="37" t="s">
        <v>33</v>
      </c>
      <c r="D319" s="1">
        <v>22127.23</v>
      </c>
      <c r="E319" s="1">
        <v>15941.44</v>
      </c>
      <c r="F319" s="1">
        <f>D319-E319</f>
        <v>6185.7899999999991</v>
      </c>
      <c r="G319" s="7">
        <f>F319*0.75</f>
        <v>4639.3424999999988</v>
      </c>
      <c r="H319" s="7">
        <f>F319*0.25</f>
        <v>1546.4474999999998</v>
      </c>
    </row>
    <row r="320" spans="1:8" x14ac:dyDescent="0.25">
      <c r="A320" s="37" t="s">
        <v>555</v>
      </c>
      <c r="B320" s="37" t="s">
        <v>556</v>
      </c>
      <c r="C320" s="37" t="s">
        <v>19</v>
      </c>
      <c r="D320" s="1">
        <v>0</v>
      </c>
      <c r="E320" s="1">
        <v>0</v>
      </c>
      <c r="F320" s="1">
        <f>D320-E320</f>
        <v>0</v>
      </c>
      <c r="G320" s="7">
        <f>F320*0.75</f>
        <v>0</v>
      </c>
      <c r="H320" s="7">
        <f>F320*0.25</f>
        <v>0</v>
      </c>
    </row>
    <row r="321" spans="1:8" x14ac:dyDescent="0.25">
      <c r="A321" s="37" t="s">
        <v>685</v>
      </c>
      <c r="B321" s="37" t="s">
        <v>686</v>
      </c>
      <c r="C321" s="37" t="s">
        <v>52</v>
      </c>
      <c r="D321" s="1">
        <v>0</v>
      </c>
      <c r="E321" s="1">
        <v>0</v>
      </c>
      <c r="F321" s="1">
        <f>D321-E321</f>
        <v>0</v>
      </c>
      <c r="G321" s="7">
        <f>F321*0.75</f>
        <v>0</v>
      </c>
      <c r="H321" s="7">
        <f>F321*0.25</f>
        <v>0</v>
      </c>
    </row>
    <row r="322" spans="1:8" x14ac:dyDescent="0.25">
      <c r="A322" s="37" t="s">
        <v>318</v>
      </c>
      <c r="B322" s="37" t="s">
        <v>319</v>
      </c>
      <c r="C322" s="37" t="s">
        <v>23</v>
      </c>
      <c r="D322" s="1">
        <v>0</v>
      </c>
      <c r="E322" s="1">
        <v>0</v>
      </c>
      <c r="F322" s="1">
        <f>D322-E322</f>
        <v>0</v>
      </c>
      <c r="G322" s="7">
        <f>F322*0.75</f>
        <v>0</v>
      </c>
      <c r="H322" s="7">
        <f>F322*0.25</f>
        <v>0</v>
      </c>
    </row>
    <row r="323" spans="1:8" x14ac:dyDescent="0.25">
      <c r="A323" s="37" t="s">
        <v>593</v>
      </c>
      <c r="B323" s="37" t="s">
        <v>594</v>
      </c>
      <c r="C323" s="37" t="s">
        <v>23</v>
      </c>
      <c r="D323" s="1">
        <v>328280.13</v>
      </c>
      <c r="E323" s="1">
        <v>42643.03</v>
      </c>
      <c r="F323" s="1">
        <f>D323-E323</f>
        <v>285637.09999999998</v>
      </c>
      <c r="G323" s="7">
        <f>F323*0.75</f>
        <v>214227.82499999998</v>
      </c>
      <c r="H323" s="7">
        <f>F323*0.25</f>
        <v>71409.274999999994</v>
      </c>
    </row>
    <row r="324" spans="1:8" x14ac:dyDescent="0.25">
      <c r="A324" s="37" t="s">
        <v>230</v>
      </c>
      <c r="B324" s="37" t="s">
        <v>231</v>
      </c>
      <c r="C324" s="37" t="s">
        <v>23</v>
      </c>
      <c r="D324" s="1">
        <v>0</v>
      </c>
      <c r="E324" s="1">
        <v>0</v>
      </c>
      <c r="F324" s="1">
        <f>D324-E324</f>
        <v>0</v>
      </c>
      <c r="G324" s="7">
        <f>F324*0.75</f>
        <v>0</v>
      </c>
      <c r="H324" s="7">
        <f>F324*0.25</f>
        <v>0</v>
      </c>
    </row>
    <row r="325" spans="1:8" x14ac:dyDescent="0.25">
      <c r="A325" s="37" t="s">
        <v>184</v>
      </c>
      <c r="B325" s="37" t="s">
        <v>185</v>
      </c>
      <c r="C325" s="37" t="s">
        <v>52</v>
      </c>
      <c r="D325" s="1">
        <v>0</v>
      </c>
      <c r="E325" s="1">
        <v>0</v>
      </c>
      <c r="F325" s="1">
        <f>D325-E325</f>
        <v>0</v>
      </c>
      <c r="G325" s="7">
        <f>F325*0.75</f>
        <v>0</v>
      </c>
      <c r="H325" s="7">
        <f>F325*0.25</f>
        <v>0</v>
      </c>
    </row>
    <row r="326" spans="1:8" x14ac:dyDescent="0.25">
      <c r="A326" s="37" t="s">
        <v>294</v>
      </c>
      <c r="B326" s="37" t="s">
        <v>295</v>
      </c>
      <c r="C326" s="37" t="s">
        <v>19</v>
      </c>
      <c r="D326" s="1">
        <v>0</v>
      </c>
      <c r="E326" s="1">
        <v>0</v>
      </c>
      <c r="F326" s="1">
        <f>D326-E326</f>
        <v>0</v>
      </c>
      <c r="G326" s="7">
        <f>F326*0.75</f>
        <v>0</v>
      </c>
      <c r="H326" s="7">
        <f>F326*0.25</f>
        <v>0</v>
      </c>
    </row>
    <row r="327" spans="1:8" x14ac:dyDescent="0.25">
      <c r="A327" s="37" t="s">
        <v>244</v>
      </c>
      <c r="B327" s="37" t="s">
        <v>245</v>
      </c>
      <c r="C327" s="37" t="s">
        <v>52</v>
      </c>
      <c r="D327" s="1">
        <v>0</v>
      </c>
      <c r="E327" s="1">
        <v>0</v>
      </c>
      <c r="F327" s="1">
        <f>D327-E327</f>
        <v>0</v>
      </c>
      <c r="G327" s="7">
        <f>F327*0.75</f>
        <v>0</v>
      </c>
      <c r="H327" s="7">
        <f>F327*0.25</f>
        <v>0</v>
      </c>
    </row>
    <row r="328" spans="1:8" x14ac:dyDescent="0.25">
      <c r="A328" s="37" t="s">
        <v>705</v>
      </c>
      <c r="B328" s="37" t="s">
        <v>706</v>
      </c>
      <c r="C328" s="37" t="s">
        <v>23</v>
      </c>
      <c r="D328" s="1">
        <v>893540.82</v>
      </c>
      <c r="E328" s="1">
        <v>67367.28</v>
      </c>
      <c r="F328" s="1">
        <f>D328-E328</f>
        <v>826173.53999999992</v>
      </c>
      <c r="G328" s="7">
        <f>F328*0.75</f>
        <v>619630.15499999991</v>
      </c>
      <c r="H328" s="7">
        <f>F328*0.25</f>
        <v>206543.38499999998</v>
      </c>
    </row>
    <row r="329" spans="1:8" x14ac:dyDescent="0.25">
      <c r="A329" s="37" t="s">
        <v>336</v>
      </c>
      <c r="B329" s="37" t="s">
        <v>337</v>
      </c>
      <c r="C329" s="37" t="s">
        <v>26</v>
      </c>
      <c r="D329" s="1">
        <v>0</v>
      </c>
      <c r="E329" s="1">
        <v>0</v>
      </c>
      <c r="F329" s="1">
        <f>D329-E329</f>
        <v>0</v>
      </c>
      <c r="G329" s="7">
        <f>F329*0.75</f>
        <v>0</v>
      </c>
      <c r="H329" s="7">
        <f>F329*0.25</f>
        <v>0</v>
      </c>
    </row>
    <row r="330" spans="1:8" x14ac:dyDescent="0.25">
      <c r="A330" s="37" t="s">
        <v>759</v>
      </c>
      <c r="B330" s="37" t="s">
        <v>760</v>
      </c>
      <c r="C330" s="37" t="s">
        <v>26</v>
      </c>
      <c r="D330" s="1">
        <v>0</v>
      </c>
      <c r="E330" s="1">
        <v>0</v>
      </c>
      <c r="F330" s="1">
        <f>D330-E330</f>
        <v>0</v>
      </c>
      <c r="G330" s="7">
        <f>F330*0.75</f>
        <v>0</v>
      </c>
      <c r="H330" s="7">
        <f>F330*0.25</f>
        <v>0</v>
      </c>
    </row>
    <row r="331" spans="1:8" x14ac:dyDescent="0.25">
      <c r="A331" s="37" t="s">
        <v>677</v>
      </c>
      <c r="B331" s="37" t="s">
        <v>678</v>
      </c>
      <c r="C331" s="37" t="s">
        <v>26</v>
      </c>
      <c r="D331" s="1">
        <v>0</v>
      </c>
      <c r="E331" s="1">
        <v>0</v>
      </c>
      <c r="F331" s="1">
        <f>D331-E331</f>
        <v>0</v>
      </c>
      <c r="G331" s="7">
        <f>F331*0.75</f>
        <v>0</v>
      </c>
      <c r="H331" s="7">
        <f>F331*0.25</f>
        <v>0</v>
      </c>
    </row>
    <row r="332" spans="1:8" x14ac:dyDescent="0.25">
      <c r="A332" s="37" t="s">
        <v>366</v>
      </c>
      <c r="B332" s="37" t="s">
        <v>367</v>
      </c>
      <c r="C332" s="37" t="s">
        <v>62</v>
      </c>
      <c r="D332" s="1">
        <v>0</v>
      </c>
      <c r="E332" s="1">
        <v>0</v>
      </c>
      <c r="F332" s="1">
        <f>D332-E332</f>
        <v>0</v>
      </c>
      <c r="G332" s="7">
        <f>F332*0.75</f>
        <v>0</v>
      </c>
      <c r="H332" s="7">
        <f>F332*0.25</f>
        <v>0</v>
      </c>
    </row>
    <row r="333" spans="1:8" x14ac:dyDescent="0.25">
      <c r="A333" s="37" t="s">
        <v>292</v>
      </c>
      <c r="B333" s="37" t="s">
        <v>293</v>
      </c>
      <c r="C333" s="37" t="s">
        <v>23</v>
      </c>
      <c r="D333" s="1">
        <v>157034.75</v>
      </c>
      <c r="E333" s="1">
        <v>13902.13</v>
      </c>
      <c r="F333" s="1">
        <f>D333-E333</f>
        <v>143132.62</v>
      </c>
      <c r="G333" s="7">
        <f>F333*0.75</f>
        <v>107349.465</v>
      </c>
      <c r="H333" s="7">
        <f>F333*0.25</f>
        <v>35783.154999999999</v>
      </c>
    </row>
    <row r="334" spans="1:8" x14ac:dyDescent="0.25">
      <c r="A334" s="37" t="s">
        <v>433</v>
      </c>
      <c r="B334" s="37" t="s">
        <v>434</v>
      </c>
      <c r="C334" s="37" t="s">
        <v>23</v>
      </c>
      <c r="D334" s="1">
        <v>7581.7</v>
      </c>
      <c r="E334" s="1">
        <v>2049.58</v>
      </c>
      <c r="F334" s="1">
        <f>D334-E334</f>
        <v>5532.12</v>
      </c>
      <c r="G334" s="7">
        <f>F334*0.75</f>
        <v>4149.09</v>
      </c>
      <c r="H334" s="7">
        <f>F334*0.25</f>
        <v>1383.03</v>
      </c>
    </row>
    <row r="335" spans="1:8" x14ac:dyDescent="0.25">
      <c r="A335" s="37" t="s">
        <v>569</v>
      </c>
      <c r="B335" s="37" t="s">
        <v>570</v>
      </c>
      <c r="C335" s="37" t="s">
        <v>23</v>
      </c>
      <c r="D335" s="1">
        <v>15041.23</v>
      </c>
      <c r="E335" s="1">
        <v>1551.51</v>
      </c>
      <c r="F335" s="1">
        <f>D335-E335</f>
        <v>13489.72</v>
      </c>
      <c r="G335" s="7">
        <f>F335*0.75</f>
        <v>10117.289999999999</v>
      </c>
      <c r="H335" s="7">
        <f>F335*0.25</f>
        <v>3372.43</v>
      </c>
    </row>
    <row r="337" spans="4:8" x14ac:dyDescent="0.25">
      <c r="D337" s="8">
        <f t="shared" ref="D337:G337" si="0">SUM(D5:D335)</f>
        <v>21939177.279999997</v>
      </c>
      <c r="E337" s="8">
        <f t="shared" si="0"/>
        <v>2632396.4799999981</v>
      </c>
      <c r="F337" s="8">
        <f t="shared" si="0"/>
        <v>19306780.799999993</v>
      </c>
      <c r="G337" s="32">
        <f t="shared" si="0"/>
        <v>14480085.6</v>
      </c>
      <c r="H337" s="32">
        <f>SUM(H5:H335)</f>
        <v>4826695.1999999983</v>
      </c>
    </row>
  </sheetData>
  <autoFilter ref="A4:H4" xr:uid="{C663BC09-5E43-4A0F-99AA-711780206362}">
    <sortState xmlns:xlrd2="http://schemas.microsoft.com/office/spreadsheetml/2017/richdata2" ref="A5:H335">
      <sortCondition ref="B4"/>
    </sortState>
  </autoFilter>
  <mergeCells count="1">
    <mergeCell ref="A1:C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Introduction</vt:lpstr>
      <vt:lpstr>Traditional Districts</vt:lpstr>
      <vt:lpstr>JVSDs</vt:lpstr>
      <vt:lpstr>Community STEM Schools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Shams, Daria</dc:creator>
  <cp:lastModifiedBy>Sanders, Elena</cp:lastModifiedBy>
  <dcterms:created xsi:type="dcterms:W3CDTF">2022-04-11T15:47:53Z</dcterms:created>
  <dcterms:modified xsi:type="dcterms:W3CDTF">2022-06-24T15:30:14Z</dcterms:modified>
</cp:coreProperties>
</file>